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S:\2.Programação e Normas\2019\Monitoramento\Relatório Institucional de Monitoramento\1º bimestre\"/>
    </mc:Choice>
  </mc:AlternateContent>
  <bookViews>
    <workbookView xWindow="0" yWindow="0" windowWidth="24000" windowHeight="9000"/>
  </bookViews>
  <sheets>
    <sheet name="Sumário" sheetId="11" r:id="rId1"/>
    <sheet name="1.1" sheetId="3" r:id="rId2"/>
    <sheet name="1.2" sheetId="4" r:id="rId3"/>
    <sheet name="1.3" sheetId="5" r:id="rId4"/>
    <sheet name="Gráfico 1.1" sheetId="22" r:id="rId5"/>
    <sheet name="1.4" sheetId="6" r:id="rId6"/>
    <sheet name="1.5" sheetId="1" r:id="rId7"/>
    <sheet name="Gráfico 1.2" sheetId="20" r:id="rId8"/>
    <sheet name="1.6" sheetId="2" r:id="rId9"/>
    <sheet name="Gráfico 1.3" sheetId="21" r:id="rId10"/>
    <sheet name="1.7" sheetId="10" r:id="rId11"/>
    <sheet name="1.8" sheetId="9" r:id="rId12"/>
    <sheet name="1.9" sheetId="7" r:id="rId13"/>
    <sheet name="1.10" sheetId="8" r:id="rId14"/>
    <sheet name="2.1" sheetId="12" r:id="rId15"/>
    <sheet name="2.2" sheetId="13" r:id="rId16"/>
    <sheet name="2.3" sheetId="14" r:id="rId17"/>
    <sheet name="Gráfico 2.1" sheetId="24" r:id="rId18"/>
    <sheet name="2.4" sheetId="15" r:id="rId19"/>
    <sheet name="2.5" sheetId="16" r:id="rId20"/>
    <sheet name="Gráfico 2.2" sheetId="25" r:id="rId21"/>
    <sheet name="2.6" sheetId="17" r:id="rId22"/>
    <sheet name="Gráfico 2.3" sheetId="26" r:id="rId23"/>
    <sheet name="2.7" sheetId="18" r:id="rId24"/>
    <sheet name="2.8" sheetId="19" r:id="rId25"/>
  </sheets>
  <externalReferences>
    <externalReference r:id="rId26"/>
    <externalReference r:id="rId27"/>
    <externalReference r:id="rId28"/>
  </externalReferences>
  <definedNames>
    <definedName name="_xlnm._FilterDatabase" localSheetId="13" hidden="1">'1.10'!$B$4:$D$57</definedName>
    <definedName name="_xlnm._FilterDatabase" localSheetId="12" hidden="1">'1.9'!$B$4:$E$149</definedName>
    <definedName name="_xlnm._FilterDatabase" localSheetId="18" hidden="1">'2.4'!$B$4:$H$26</definedName>
    <definedName name="Índice">Sumário!$1:$1048576</definedName>
    <definedName name="tabela1.1">'1.1'!$1:$1048576</definedName>
    <definedName name="tabela1.10">'1.10'!$1:$1048576</definedName>
    <definedName name="tabela1.2">'1.2'!$1:$1048576</definedName>
    <definedName name="tabela1.3">'1.3'!$1:$1048576</definedName>
    <definedName name="tabela1.4">'1.4'!$1:$1048576</definedName>
    <definedName name="tabela1.5">'1.5'!$1:$1048576</definedName>
    <definedName name="tabela1.6">'1.6'!$1:$1048576</definedName>
    <definedName name="tabela1.7">'1.7'!$1:$1048576</definedName>
    <definedName name="tabela1.8">'1.8'!$1:$1048576</definedName>
    <definedName name="tabela1.9">'1.9'!$1:$1048576</definedName>
    <definedName name="tabela11">'1.1'!$1:$1048576</definedName>
    <definedName name="tabela2.1">'2.1'!$1:$1048576</definedName>
    <definedName name="tabela2.2">'2.2'!$1:$1048576</definedName>
    <definedName name="tabela2.3">'2.3'!$1:$1048576</definedName>
    <definedName name="tabela2.4">'2.4'!$1:$1048576</definedName>
    <definedName name="tabela2.5">'2.5'!$1:$1048576</definedName>
    <definedName name="tabela2.6">'2.6'!$1:$1048576</definedName>
    <definedName name="tabela2.7">'2.7'!$1:$1048576</definedName>
    <definedName name="tabela2.8">'2.8'!$A$1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6" l="1"/>
  <c r="E25" i="15"/>
  <c r="H25" i="15" s="1"/>
  <c r="D25" i="15"/>
  <c r="C25" i="15"/>
  <c r="G25" i="15" s="1"/>
  <c r="H24" i="15"/>
  <c r="G24" i="15"/>
  <c r="H23" i="15"/>
  <c r="G23" i="15"/>
  <c r="F23" i="15"/>
  <c r="H22" i="15"/>
  <c r="G22" i="15"/>
  <c r="F22" i="15"/>
  <c r="H21" i="15"/>
  <c r="G21" i="15"/>
  <c r="F21" i="15"/>
  <c r="H20" i="15"/>
  <c r="G20" i="15"/>
  <c r="F20" i="15"/>
  <c r="H19" i="15"/>
  <c r="G19" i="15"/>
  <c r="F19" i="15"/>
  <c r="H18" i="15"/>
  <c r="G18" i="15"/>
  <c r="F18" i="15"/>
  <c r="H17" i="15"/>
  <c r="G17" i="15"/>
  <c r="F17" i="15"/>
  <c r="H16" i="15"/>
  <c r="G16" i="15"/>
  <c r="F16" i="15"/>
  <c r="H15" i="15"/>
  <c r="G15" i="15"/>
  <c r="F15" i="15"/>
  <c r="H14" i="15"/>
  <c r="G14" i="15"/>
  <c r="F14" i="15"/>
  <c r="H13" i="15"/>
  <c r="G13" i="15"/>
  <c r="F13" i="15"/>
  <c r="H12" i="15"/>
  <c r="G12" i="15"/>
  <c r="F12" i="15"/>
  <c r="H11" i="15"/>
  <c r="G11" i="15"/>
  <c r="F11" i="15"/>
  <c r="H10" i="15"/>
  <c r="G10" i="15"/>
  <c r="F10" i="15"/>
  <c r="H9" i="15"/>
  <c r="G9" i="15"/>
  <c r="F9" i="15"/>
  <c r="H8" i="15"/>
  <c r="G8" i="15"/>
  <c r="F8" i="15"/>
  <c r="H7" i="15"/>
  <c r="G7" i="15"/>
  <c r="F7" i="15"/>
  <c r="H6" i="15"/>
  <c r="G6" i="15"/>
  <c r="F6" i="15"/>
  <c r="H5" i="15"/>
  <c r="G5" i="15"/>
  <c r="F5" i="15"/>
  <c r="C13" i="14"/>
  <c r="H12" i="14"/>
  <c r="G12" i="14"/>
  <c r="E11" i="14"/>
  <c r="G11" i="14" s="1"/>
  <c r="D11" i="14"/>
  <c r="D13" i="14" s="1"/>
  <c r="C11" i="14"/>
  <c r="H10" i="14"/>
  <c r="G10" i="14"/>
  <c r="H9" i="14"/>
  <c r="G9" i="14"/>
  <c r="H8" i="14"/>
  <c r="G8" i="14"/>
  <c r="H7" i="14"/>
  <c r="G7" i="14"/>
  <c r="H6" i="14"/>
  <c r="G6" i="14"/>
  <c r="H5" i="14"/>
  <c r="G5" i="14"/>
  <c r="E7" i="13"/>
  <c r="H7" i="13" s="1"/>
  <c r="D7" i="13"/>
  <c r="C7" i="13"/>
  <c r="H6" i="13"/>
  <c r="G6" i="13"/>
  <c r="H5" i="13"/>
  <c r="G5" i="13"/>
  <c r="F5" i="13"/>
  <c r="F7" i="12"/>
  <c r="E7" i="12"/>
  <c r="D7" i="12"/>
  <c r="H7" i="12" s="1"/>
  <c r="C7" i="12"/>
  <c r="G7" i="12" s="1"/>
  <c r="H6" i="12"/>
  <c r="G6" i="12"/>
  <c r="F6" i="12"/>
  <c r="H5" i="12"/>
  <c r="G5" i="12"/>
  <c r="F5" i="12"/>
  <c r="D11" i="16" l="1"/>
  <c r="F25" i="15"/>
  <c r="F24" i="15"/>
  <c r="H11" i="14"/>
  <c r="E13" i="14"/>
  <c r="F7" i="13"/>
  <c r="G7" i="13"/>
  <c r="F6" i="13"/>
  <c r="F13" i="14" l="1"/>
  <c r="F7" i="14"/>
  <c r="F8" i="14"/>
  <c r="H13" i="14"/>
  <c r="F12" i="14"/>
  <c r="F9" i="14"/>
  <c r="F5" i="14"/>
  <c r="G13" i="14"/>
  <c r="F10" i="14"/>
  <c r="F6" i="14"/>
  <c r="F11" i="14"/>
</calcChain>
</file>

<file path=xl/sharedStrings.xml><?xml version="1.0" encoding="utf-8"?>
<sst xmlns="http://schemas.openxmlformats.org/spreadsheetml/2006/main" count="611" uniqueCount="364">
  <si>
    <t>Intervalos de desempenho</t>
  </si>
  <si>
    <t>Status</t>
  </si>
  <si>
    <t>Físico</t>
  </si>
  <si>
    <t>Orçamentário</t>
  </si>
  <si>
    <r>
      <t>Qtd. de ações válidas*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</si>
  <si>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t>%</t>
  </si>
  <si>
    <r>
      <t>Qtd. de ações válidas*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</si>
  <si>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Sem programação para o período</t>
  </si>
  <si>
    <t>Sem meta estabelecida</t>
  </si>
  <si>
    <t>Sem execução</t>
  </si>
  <si>
    <t>&gt; 0% e &lt; 70%</t>
  </si>
  <si>
    <t>Crítico</t>
  </si>
  <si>
    <t>≥ 70% e ≤ 130%</t>
  </si>
  <si>
    <t>Satisfatório</t>
  </si>
  <si>
    <t>&gt; 130%</t>
  </si>
  <si>
    <t>Subestimado</t>
  </si>
  <si>
    <t>TOTAL</t>
  </si>
  <si>
    <t>Ações de acompanhamento geral</t>
  </si>
  <si>
    <t>Ações de acompanhamento intensivo</t>
  </si>
  <si>
    <r>
      <t>Qtd. de ações válidas*</t>
    </r>
    <r>
      <rPr>
        <b/>
        <vertAlign val="superscript"/>
        <sz val="18"/>
        <color theme="0"/>
        <rFont val="Calibri"/>
        <family val="2"/>
        <scheme val="minor"/>
      </rPr>
      <t>1</t>
    </r>
  </si>
  <si>
    <r>
      <t>Qtd. de ações válidas*</t>
    </r>
    <r>
      <rPr>
        <b/>
        <vertAlign val="superscript"/>
        <sz val="18"/>
        <color theme="0"/>
        <rFont val="Calibri"/>
        <family val="2"/>
        <scheme val="minor"/>
      </rPr>
      <t>2</t>
    </r>
  </si>
  <si>
    <t>Total Geral</t>
  </si>
  <si>
    <t>TIPO DE ORÇAMENTO</t>
  </si>
  <si>
    <t>Análise Vertical (D)</t>
  </si>
  <si>
    <t>(C/A)</t>
  </si>
  <si>
    <t>(C/B)</t>
  </si>
  <si>
    <t>ORÇAMENTO FISCAL</t>
  </si>
  <si>
    <t>ORÇAMENTO DE INVESTIMENTO DAS EMPRESAS CONTROLADAS PELO ESTADO</t>
  </si>
  <si>
    <t>Total geral</t>
  </si>
  <si>
    <t xml:space="preserve">Fonte: Sistema de Informações Gerenciais e de Planejamento (SIGPlan) 
</t>
  </si>
  <si>
    <t>Tipo de Acompanhamento de Ação</t>
  </si>
  <si>
    <t>Ação de Acompanhamento Geral</t>
  </si>
  <si>
    <t>Ação de Acompanhamento Intensivo</t>
  </si>
  <si>
    <t>Fonte: Sistema de Informações Gerenciais e de Planejamento (SIGPlan)</t>
  </si>
  <si>
    <t>Eixo</t>
  </si>
  <si>
    <t>Desenvolvimento Produtivo, Científico e Tecnológico</t>
  </si>
  <si>
    <t>Educação e Cultura</t>
  </si>
  <si>
    <t>Governo</t>
  </si>
  <si>
    <t>Infraestrutura e Logística</t>
  </si>
  <si>
    <t>Saúde e Proteção Social</t>
  </si>
  <si>
    <t>Segurança Pública</t>
  </si>
  <si>
    <t>Total alocado nos Eixos</t>
  </si>
  <si>
    <t>Especial</t>
  </si>
  <si>
    <t>Função</t>
  </si>
  <si>
    <t>ADMINISTRAÇÃO</t>
  </si>
  <si>
    <t>N/A</t>
  </si>
  <si>
    <t>AGRICULTURA</t>
  </si>
  <si>
    <t>ASSISTÊNCIA SOCIAL</t>
  </si>
  <si>
    <t>CIÊNCIA E TECNOLOGIA</t>
  </si>
  <si>
    <t>COMÉRCIO E SERVIÇOS</t>
  </si>
  <si>
    <t>COMUNICAÇÕES</t>
  </si>
  <si>
    <t>CULTURA</t>
  </si>
  <si>
    <t>DESPORTO E LAZER</t>
  </si>
  <si>
    <t>DIREITOS DA CIDADANIA</t>
  </si>
  <si>
    <t>EDUCAÇÃO</t>
  </si>
  <si>
    <t>ENCARGOS ESPECIAIS</t>
  </si>
  <si>
    <t>ENERGIA</t>
  </si>
  <si>
    <t>ESSENCIAL À JUSTIÇA</t>
  </si>
  <si>
    <t>GESTÃO AMBIENTAL</t>
  </si>
  <si>
    <t>HABITAÇÃO</t>
  </si>
  <si>
    <t>INDÚSTRIA</t>
  </si>
  <si>
    <t>JUDICIÁRIA</t>
  </si>
  <si>
    <t>LEGISLATIVA</t>
  </si>
  <si>
    <t>ORGANIZAÇÃO AGRÁRIA</t>
  </si>
  <si>
    <t>PREVIDÊNCIA SOCIAL</t>
  </si>
  <si>
    <t>RELAÇÕES EXTERIORES</t>
  </si>
  <si>
    <t>RESERVA DE CONTINGÊNCIA</t>
  </si>
  <si>
    <t>SANEAMENTO</t>
  </si>
  <si>
    <t>SAÚDE</t>
  </si>
  <si>
    <t>SEGURANÇA PÚBLICA</t>
  </si>
  <si>
    <t>TRABALHO</t>
  </si>
  <si>
    <t>TRANSPORTE</t>
  </si>
  <si>
    <t>URBANISMO</t>
  </si>
  <si>
    <t>Nota: N/A significa "não se aplica", pois como não houve programação até o bimestre monitorado, não há como avaliar a execução.</t>
  </si>
  <si>
    <t>Código do Programa</t>
  </si>
  <si>
    <t>Programa</t>
  </si>
  <si>
    <t>ASSISTÊNCIA À SAÚDE DOS SEGURADOS E DOS SEUS DEPENDENTES</t>
  </si>
  <si>
    <t>GESTÃO ESTRATÉGICA DA INVESTIGAÇÃO CRIMINAL</t>
  </si>
  <si>
    <t>INFRAESTRUTURA E LOGÍSTICA DA POLÍCIA CIVIL</t>
  </si>
  <si>
    <t>VALORIZAÇÃO E CAPACITAÇÃO DO SERVIDOR DA POLÍCIA CIVIL</t>
  </si>
  <si>
    <t>PRESTAÇÃO DE SERVIÇOS PREVIDENCIÁRIOS</t>
  </si>
  <si>
    <t>PROGRAMA ESTADUAL DE COOPERATIVISMO DA AGRICULTURA FAMILIAR E AGROINDÚSTRIA FAMILIAR</t>
  </si>
  <si>
    <t>DESENVOLVIMENTO ECONÔMICO DE MINAS GERAIS</t>
  </si>
  <si>
    <t>GESTÃO DE TRÂNSITO</t>
  </si>
  <si>
    <t>PROMOÇÃO SOCIAL DE JOVENS NO CAMPO E PERIFERIAS URBANAS</t>
  </si>
  <si>
    <t>GERAÇÃO DE ENERGIA ELÉTRICA</t>
  </si>
  <si>
    <t>POLÍTICAS DE PROTEÇÃO DE DIREITOS HUMANOS</t>
  </si>
  <si>
    <t>MELHORIA DA QUALIDADE DOS SERVIÇOS PÚBLICOS ESTADUAIS</t>
  </si>
  <si>
    <t>DESENVOLVIMENTO DE ATIVIDADES DE EDUCAÇÃO, CAPACITAÇÃO E PESQUISA APLICADA EM ÁGUAS</t>
  </si>
  <si>
    <t>GERAÇÃO DE CONHECIMENTO E DE TECNOLOGIA AGROPECUÁRIA</t>
  </si>
  <si>
    <t>DESENVOLVIMENTO DA INFRAESTRUTURA ESTADUAL, MUNICIPAL E REGIONAL</t>
  </si>
  <si>
    <t>MINAS MAIS RESILIENTE</t>
  </si>
  <si>
    <t>AUXÍLIO FINANCEIRO AO SEGURADO</t>
  </si>
  <si>
    <t>PROGRAMA ESTADUAL DE ASSISTÊNCIA AO PECÚLIO DOS SERVIDORES DO ESTADO DE MINAS GERAIS</t>
  </si>
  <si>
    <t>SERVIÇO ESPECIAL DE SEGURANÇA GOVERNAMENTAL</t>
  </si>
  <si>
    <t>TURISMO COMO FATOR DE SUSTENTABILIDADE REGIONAL</t>
  </si>
  <si>
    <t>IDENTIDADE TURÍSTICA DE MINAS GERAIS</t>
  </si>
  <si>
    <t>PROMOÇÃO DA CIDADANIA E PARTICIPAÇÃO SOCIAL</t>
  </si>
  <si>
    <t>DESENVOLVIMENTO DA EDUCAÇÃO SUPERIOR</t>
  </si>
  <si>
    <t>REGULAÇÃO E FISCALIZAÇÃO DA PRESTAÇÃO DOS SERVIÇOS DE ABASTECIMENTO DE ÁGUA E ESGOTAMENTO SANITÁRIO DE MINAS GERAIS</t>
  </si>
  <si>
    <t>AMPLIAÇÃO DA COBERTURA EM ÁREAS DE CONCESSÃO DA COPASA E COPANOR</t>
  </si>
  <si>
    <t>ESTUDOS, PESQUISAS, INFORMAÇÕES E DADOS ESTATÍSTICOS PRODUZIDOS PELA FJP</t>
  </si>
  <si>
    <t>REGULARIZAÇÃO FUNDIÁRIA E ACESSO A TERRA</t>
  </si>
  <si>
    <t>APOIO À INDUÇÃO E À INOVAÇÃO CIENTÍFICA E TECNOLÓGICA</t>
  </si>
  <si>
    <t>PLANO DE ATENÇÃO A SAÚDE</t>
  </si>
  <si>
    <t>REPRESENTAÇÃO E DEFESA DOS INTERESSES DO ESTADO DE MINAS GERAIS NOS ESCRITÓRIOS REGIONAIS</t>
  </si>
  <si>
    <t>ALÉM DA PORTEIRA</t>
  </si>
  <si>
    <t>CERTIFICA MINAS</t>
  </si>
  <si>
    <t>GESTÃO METROPOLITANA DO NÚCLEO E COLAR DO VALE DO AÇO</t>
  </si>
  <si>
    <t>MINAS PECUÁRIA</t>
  </si>
  <si>
    <t>FOMENTO E INCENTIVO DE INVESTIMENTOS</t>
  </si>
  <si>
    <t>APOIO À PRODUÇÃO SUSTENTÁVEL, AGREGAÇÃO DE VALOR E COMERCIALIZAÇÃO - DO CAMPO À MESA</t>
  </si>
  <si>
    <t>INFRAESTRUTURA RURAL</t>
  </si>
  <si>
    <t>BARRAGENS DE MINAS</t>
  </si>
  <si>
    <t>DESENVOLVIMENTO E INTEGRAÇÃO DA INFRAESTRUTURA DE TRANSPORTES</t>
  </si>
  <si>
    <t>ASSISTENCIA TÉCNICA E EXTENSÃO RURAL PARA O ESTADO DE MINAS GERAIS</t>
  </si>
  <si>
    <t>COMUNICAÇÃO SOCIAL</t>
  </si>
  <si>
    <t>MINAS SEM FOME</t>
  </si>
  <si>
    <t>ESTRADAS DE MINAS: INFRAESTRUTURA LOGÍSTICA</t>
  </si>
  <si>
    <t>PROMOÇÃO DE DEFESA CIVIL</t>
  </si>
  <si>
    <t>EDUCAÇÃO PARA A JUVENTUDE</t>
  </si>
  <si>
    <t>EDUCAÇÃO DO CAMPO, INDÍGENA E QUILOMBOLA</t>
  </si>
  <si>
    <t>OPERAÇÃO E SEGURANÇA DOS CORREDORES DE TRANSPORTE</t>
  </si>
  <si>
    <t>GARANTIA DOS DIREITOS HUMANOS, DIVERSIDADE E INCLUSÃO SOCIAL</t>
  </si>
  <si>
    <t>PROGRAMA DE APOIO A AMPLIAÇÃO E A MELHORIA DOS SISTEMAS PRISIONAL E SOCIEDUCATIVO</t>
  </si>
  <si>
    <t>QUALIFICA SUAS</t>
  </si>
  <si>
    <t>PROMOÇÃO DA QUALIDADE E CONFORMIDADE DOS PRODUTOS CIRCULANTES NO MERCADO MINEIRO</t>
  </si>
  <si>
    <t>PROMOÇÃO DE JUSTIÇA METROLÓGICA NAS RELAÇÕES DE CONSUMO</t>
  </si>
  <si>
    <t>PRESERVAÇÃO DO PATRIMÔNIO CULTURAL</t>
  </si>
  <si>
    <t>SOLUÇÕES EM TECNOLOGIA DA INFORMAÇÃO E COMUNICAÇÃO</t>
  </si>
  <si>
    <t>DEFESA SANITÁRIA</t>
  </si>
  <si>
    <t>EXECUÇÃO DESCENTRALIZADA E AUTÔNOMA DAS AÇÕES E SERVIÇOS DE SAÚDE</t>
  </si>
  <si>
    <t>SEGURANÇA DE ALIMENTOS</t>
  </si>
  <si>
    <t>DESENVOLVIMENTO DO ENSINO SUPERIOR NA UEMG</t>
  </si>
  <si>
    <t>SALVAGUARDA E PROMOÇÃO DO PATRIMÔNIO CULTURAL</t>
  </si>
  <si>
    <t>APOIO AO DESENVOLVIMENTO MUNICIPAL, A CAPTAÇÃO E COORDENAÇÃO DA TRANSFERÊNCIA DE RECURSOS</t>
  </si>
  <si>
    <t>POLICIA OSTENSIVA</t>
  </si>
  <si>
    <t>APOIO AO CONTROLE SOCIAL E À GESTÃO COMPARTILHADA DO SUAS</t>
  </si>
  <si>
    <t>MINAS DIGITAL</t>
  </si>
  <si>
    <t>GESTÃO E DESENVOLVIMENTO SUSTENTÁVEL DE RECURSOS HÍDRICOS</t>
  </si>
  <si>
    <t>GESTÃO AMBIENTAL INTEGRADA</t>
  </si>
  <si>
    <t>ÁGUA PARA TODOS - UNIVERSALIZAÇÃO DO ACESSO E USO DA ÁGUA</t>
  </si>
  <si>
    <t>EDUCAÇÃO PROFISSIONAL DE SEGURANÇA PÚBLICA</t>
  </si>
  <si>
    <t>REGISTRO PÚBLICO DE EMPRESAS MERCANTIS E ATIVIDADES AFINS</t>
  </si>
  <si>
    <t>CONSOLIDAÇÃO DA POLÍTICA DE ECONOMIA SOLIDÁRIA</t>
  </si>
  <si>
    <t>INCLUSÃO PRODUTIVA PARA O MUNDO DO TRABALHO</t>
  </si>
  <si>
    <t>SEGURANÇA ALIMENTAR NUTRICIONAL SUSTENTÁVEL</t>
  </si>
  <si>
    <t>LEITE PELA VIDA</t>
  </si>
  <si>
    <t>PROMOÇÃO E DIFUSÃO CULTURAL</t>
  </si>
  <si>
    <t>INOVAÇÃO CIENTÍFICA E TECNOLÓGICA</t>
  </si>
  <si>
    <t>GESTÃO DA INFORMAÇÃO CULTURAL</t>
  </si>
  <si>
    <t>ASSISTÊNCIA AO MILITAR</t>
  </si>
  <si>
    <t>DEMOCRATIZAÇÃO DO ACESSO À CULTURA</t>
  </si>
  <si>
    <t>MODERNIZAÇÃO E PRESERVAÇÃO DA INFRAESTRUTURA CULTURAL</t>
  </si>
  <si>
    <t>BRASIL ALFABETIZADO</t>
  </si>
  <si>
    <t>FOMENTO E INCENTIVO À CULTURA</t>
  </si>
  <si>
    <t>DESENVOLVIMENTO DE AÇÕES DE EDUCAÇÃO E PESQUISA PARA O SISTEMA ÚNICO DE SAÚDE</t>
  </si>
  <si>
    <t>SANEAMENTO É VIDA</t>
  </si>
  <si>
    <t>MINAS INTEGRADA</t>
  </si>
  <si>
    <t>NOSSA CIDADE MELHOR</t>
  </si>
  <si>
    <t>TECNOCAMPO</t>
  </si>
  <si>
    <t>APOIO ÀS POLÍTICAS DE DESENVOLVIMENTO SOCIAL</t>
  </si>
  <si>
    <t>PROGRAMA DE DESENVOLVIMENTO DO NORTE E NORDESTE</t>
  </si>
  <si>
    <t>ENERGIA COMPETITIVA E SUSTENTÁVEL</t>
  </si>
  <si>
    <t>FORTALECIMENTO E DESENVOLVIMENTO DA INDÚSTRIA DE MINERAÇÃO E TRANSFORMAÇÃO</t>
  </si>
  <si>
    <t>MINAS ÀS CLARAS</t>
  </si>
  <si>
    <t>EXPANSÃO, CONSOLIDAÇÃO E INTERNACIONALIZAÇÃO DAS INSTITUIÇÕES DE ENSINO E PESQUISA</t>
  </si>
  <si>
    <t>MONITORAMENTO, CONTROLE E FISCALIZAÇÃO AMBIENTAL</t>
  </si>
  <si>
    <t>FORMAÇÃO PROFISSIONAL PARA O MERCADO DE TRABALHO E GERAÇÃO DE RENDA</t>
  </si>
  <si>
    <t>REGULARIZAÇÃO AMBIENTAL</t>
  </si>
  <si>
    <t>PROMOÇÃO E FOMENTO DA INDÚSTRIA, COMÉRCIO E SERVIÇOS DE MINAS GERAIS</t>
  </si>
  <si>
    <t>VIGILÂNCIA EM SAÚDE</t>
  </si>
  <si>
    <t>POLÍTICA ESTADUAL DE ATENÇÃO HOSPITALAR</t>
  </si>
  <si>
    <t>ASSISTÊNCIA FARMACÊUTICA</t>
  </si>
  <si>
    <t>TRANSMISSÃO DE ENERGIA ELÉTRICA</t>
  </si>
  <si>
    <t>MINAS ESPORTIVA</t>
  </si>
  <si>
    <t>REDES DE ATENÇÃO À SAÚDE</t>
  </si>
  <si>
    <t>GESTÃO DO SISTEMA ÚNICO DE SAÚDE</t>
  </si>
  <si>
    <t>DISTRIBUIÇÃO DE ENERGIA ELÉTRICA</t>
  </si>
  <si>
    <t>APORTE DE CAPITAL - CEMIG</t>
  </si>
  <si>
    <t>REGULAÇÃO</t>
  </si>
  <si>
    <t>NOVOS INVESTIMENTOS EM USINAS, SUBESTAÇÕES E LINHAS DE TRANSMISSÃO</t>
  </si>
  <si>
    <t>INCENTIVO AO ESPORTE</t>
  </si>
  <si>
    <t>GESTÃO ESTRATÉGICA DE PESSOAS</t>
  </si>
  <si>
    <t>MELHORIA DA QUALIDADE AMBIENTAL</t>
  </si>
  <si>
    <t>ATENÇÃO PRIMÁRIA À SAÚDE</t>
  </si>
  <si>
    <t>POLÍTICAS SOBRE DROGAS</t>
  </si>
  <si>
    <t>PREVENÇÃO SOCIAL À CRIMINALIDADE</t>
  </si>
  <si>
    <t>ROMPIMENTO DA TRAJETÓRIA INFRACIONAL DOS ADOLESCENTES DO ESTADO</t>
  </si>
  <si>
    <t>GESTÃO INTEGRADA DE SEGURANÇA PÚBLICA</t>
  </si>
  <si>
    <t>INFRAESTRUTURA DO SISTEMA PRISIONAL</t>
  </si>
  <si>
    <t>COOPERAÇÃO ESTADO MUNICÍPIOS NA ÀREA EDUCACIONAL</t>
  </si>
  <si>
    <t>ESCOLAS SUSTENTÁVEIS</t>
  </si>
  <si>
    <t>VALORIZAÇÃO E FORMAÇÃO DOS PROFISSIONAIS DA EDUCAÇÃO</t>
  </si>
  <si>
    <t>EDUCAÇÃO INTEGRAL E INTEGRADA</t>
  </si>
  <si>
    <t>SOLUÇÕES EM SERVIÇOS DE APOIO TÉCNICO-OPERACIONAL</t>
  </si>
  <si>
    <t>INCLUSÃO SOCIAL DE JOVENS EM SITUAÇÃO DE VULNERABILIDADE SOCIAL</t>
  </si>
  <si>
    <t>APOIO À ADMINISTRAÇÃO PÚBLICA</t>
  </si>
  <si>
    <t>OBRIGAÇÕES ESPECIAIS</t>
  </si>
  <si>
    <t>PROCESSO JUDICIÁRIO</t>
  </si>
  <si>
    <t>PRESTAÇÃO JURISDICIONAL</t>
  </si>
  <si>
    <t>AQUISIÇÃO, CONSTRUÇÃO, REPAROS DE BENS IMÓVEIS</t>
  </si>
  <si>
    <t>ACESSO À JUSTIÇA</t>
  </si>
  <si>
    <t>MODERNIZAÇÃO INSTITUCIONAL</t>
  </si>
  <si>
    <t>PROTEÇÃO E DEFESA DO CONSUMIDOR</t>
  </si>
  <si>
    <t>Elaboração: Superintendência Central de Planejamento e Programação Orçamentária (SCPPO)</t>
  </si>
  <si>
    <t>MUNICÍPIO</t>
  </si>
  <si>
    <t>Água Boa</t>
  </si>
  <si>
    <t>Alpercata</t>
  </si>
  <si>
    <t>Ataléia</t>
  </si>
  <si>
    <t>Bertópolis</t>
  </si>
  <si>
    <t>Caraí</t>
  </si>
  <si>
    <t>Central de Minas</t>
  </si>
  <si>
    <t>Divino das Laranjeiras</t>
  </si>
  <si>
    <t>Esmeraldas</t>
  </si>
  <si>
    <t>Francisco Badaró</t>
  </si>
  <si>
    <t>Joaíma</t>
  </si>
  <si>
    <t>Nova Porteirinha</t>
  </si>
  <si>
    <t>Padre Carvalho</t>
  </si>
  <si>
    <t>Padre Paraíso</t>
  </si>
  <si>
    <t>Salto da Divisa</t>
  </si>
  <si>
    <t>Santa Cruz de Minas</t>
  </si>
  <si>
    <t>Santa Efigênia de Minas</t>
  </si>
  <si>
    <t>Santa Helena de Minas</t>
  </si>
  <si>
    <t>Santa Maria do Suaçuí</t>
  </si>
  <si>
    <t>São João das Missões</t>
  </si>
  <si>
    <t>Sobrália</t>
  </si>
  <si>
    <t>Ubaí</t>
  </si>
  <si>
    <t>B/A</t>
  </si>
  <si>
    <t>Análise Vertical ( C )</t>
  </si>
  <si>
    <t>Alto Jequitinhonha</t>
  </si>
  <si>
    <t>Caparaó</t>
  </si>
  <si>
    <t>Central</t>
  </si>
  <si>
    <t>Mata</t>
  </si>
  <si>
    <t>Médio e Baixo Jequitinhonha</t>
  </si>
  <si>
    <t>Metropolitano</t>
  </si>
  <si>
    <t>Mucuri</t>
  </si>
  <si>
    <t>Noroeste</t>
  </si>
  <si>
    <t>Norte</t>
  </si>
  <si>
    <t>Oeste</t>
  </si>
  <si>
    <t>Sudoeste</t>
  </si>
  <si>
    <t>Sul</t>
  </si>
  <si>
    <t>Triângulo Norte</t>
  </si>
  <si>
    <t>Triângulo Sul</t>
  </si>
  <si>
    <t>Vale do Aço</t>
  </si>
  <si>
    <t>Vale do Rio Doce</t>
  </si>
  <si>
    <t>Vertentes</t>
  </si>
  <si>
    <t>Total</t>
  </si>
  <si>
    <t>Fonte: Sistema de Informações Gerenciais e de Planejamento (SIGPlan).</t>
  </si>
  <si>
    <t>Análise vertical (C)</t>
  </si>
  <si>
    <t>1 - Relatório Geral</t>
  </si>
  <si>
    <t>2 - Relatório Social</t>
  </si>
  <si>
    <r>
      <t>Qtd. de ações válidas*</t>
    </r>
    <r>
      <rPr>
        <b/>
        <vertAlign val="superscript"/>
        <sz val="18"/>
        <color rgb="FFFFFFFF"/>
        <rFont val="Calibri"/>
        <family val="2"/>
      </rPr>
      <t>1</t>
    </r>
  </si>
  <si>
    <r>
      <t>Qtd. de ações válidas*</t>
    </r>
    <r>
      <rPr>
        <b/>
        <vertAlign val="superscript"/>
        <sz val="18"/>
        <color rgb="FFFFFFFF"/>
        <rFont val="Calibri"/>
        <family val="2"/>
      </rPr>
      <t>2</t>
    </r>
  </si>
  <si>
    <t>Tabelas do Monitoramento do PPAG - 1º bimestre de 2019</t>
  </si>
  <si>
    <r>
      <rPr>
        <b/>
        <sz val="12"/>
        <color theme="1"/>
        <rFont val="Calibri"/>
        <family val="2"/>
        <scheme val="minor"/>
      </rPr>
      <t>Tabela 1.1</t>
    </r>
    <r>
      <rPr>
        <sz val="12"/>
        <color theme="1"/>
        <rFont val="Calibri"/>
        <family val="2"/>
        <scheme val="minor"/>
      </rPr>
      <t xml:space="preserve">
Programação e execução dos programas por tipo de orçamento - Minas Gerais -  1º bimestre de 2019</t>
    </r>
  </si>
  <si>
    <t>Programado PPAG 2019 (A)</t>
  </si>
  <si>
    <t>Programado Jan - Fev (B)</t>
  </si>
  <si>
    <t>Realizado Jan - Fev (C)</t>
  </si>
  <si>
    <t xml:space="preserve">Elaboração: Superintendência Central de Planejamento e Programação Orçamentária (SCPPO) </t>
  </si>
  <si>
    <r>
      <rPr>
        <b/>
        <sz val="12"/>
        <color theme="1"/>
        <rFont val="Calibri"/>
        <family val="2"/>
        <scheme val="minor"/>
      </rPr>
      <t xml:space="preserve">Tabela 1.2
</t>
    </r>
    <r>
      <rPr>
        <sz val="12"/>
        <color theme="1"/>
        <rFont val="Calibri"/>
        <family val="2"/>
        <scheme val="minor"/>
      </rPr>
      <t>Programação e execução dos programas por tipo de acompanhamento de ação - Minas Gerais - 1º bimestre de 2019</t>
    </r>
  </si>
  <si>
    <r>
      <rPr>
        <b/>
        <sz val="12"/>
        <color theme="1"/>
        <rFont val="Calibri"/>
        <family val="2"/>
        <scheme val="minor"/>
      </rPr>
      <t>Tabela 1.3</t>
    </r>
    <r>
      <rPr>
        <sz val="12"/>
        <color theme="1"/>
        <rFont val="Calibri"/>
        <family val="2"/>
        <scheme val="minor"/>
      </rPr>
      <t xml:space="preserve">
Programação e execução dos programas por Eixo - Minas Gerais - 1º bimestre de 2019</t>
    </r>
  </si>
  <si>
    <r>
      <rPr>
        <b/>
        <sz val="12"/>
        <color theme="1"/>
        <rFont val="Calibri"/>
        <family val="2"/>
        <scheme val="minor"/>
      </rPr>
      <t>Tabela 1.4</t>
    </r>
    <r>
      <rPr>
        <sz val="12"/>
        <color theme="1"/>
        <rFont val="Calibri"/>
        <family val="2"/>
        <scheme val="minor"/>
      </rPr>
      <t xml:space="preserve">
Programação e execução dos programas por função - Minas Gerais - 1º bimestre de 2019</t>
    </r>
  </si>
  <si>
    <t>Fonte: Sistema de Informações Gerenciais e de Planejamento (SIGPlan).
Elaboração: Superintendência Central de Planejamento e Programação Orçamentária (SCPPO).</t>
  </si>
  <si>
    <t xml:space="preserve">*1 Para o desempenho físico, do total de 1.172 ações todas foram consideradas válidas. 
*2 Para o cálculo do desempenho orçamentário, do total de 1.172 ações apenas 1.157 foram consideradas válidas. </t>
  </si>
  <si>
    <t>Sem execução (0%)</t>
  </si>
  <si>
    <t>Crítico (&gt; 0% e &lt; 70%)</t>
  </si>
  <si>
    <t>Satisfatório (≥ 70% e ≤ 130%)</t>
  </si>
  <si>
    <t>Subestimado (&gt; 130%)</t>
  </si>
  <si>
    <t xml:space="preserve">*1 Para o desempenho físico, do total de 1.172 ações todas foram consideradas válidas.  
*2 Para o cálculo do desempenho orçamentário, do total de 1.172 ações apenas 1.157 foram consideradas válidas. </t>
  </si>
  <si>
    <t>Território*</t>
  </si>
  <si>
    <t>Executado jan - fev (B)</t>
  </si>
  <si>
    <t>* Os valores programados ou executados no localizador "Diversos municipios - Multiterritorial" foram incorporados aos vários territórios proporcionalmente às respectivas populações.</t>
  </si>
  <si>
    <t>Território**</t>
  </si>
  <si>
    <t>Executado Jan - Fev 2019 (B)</t>
  </si>
  <si>
    <t>* Para cálculo dos gastos per capita, foram utilizadas as projeções de população realizadas pelo IBGE.</t>
  </si>
  <si>
    <t>** Os valores programados ou executados no localizador "Diversos municipios - Multiterritorial" foram incorporados aos vários territórios proporcionalmente às respectivas populações.</t>
  </si>
  <si>
    <t>Programado PPAG 2019</t>
  </si>
  <si>
    <t>Realizado 2019</t>
  </si>
  <si>
    <t>ASSISTÊNCIA HEMATOLÓGICA E HEMOTERÁPICA</t>
  </si>
  <si>
    <t>DIREITOS E PARTICIPAÇÃO DOS USUÁRIOS DOS SERVIÇOS PÚBLICOS</t>
  </si>
  <si>
    <t>ASSISTÊNCIA HOSPITALAR ESPECIALIZADA</t>
  </si>
  <si>
    <t>SUPORTE AÉREO AOS SERVIÇOS PÚBLICOS ESTADUAIS</t>
  </si>
  <si>
    <t>SERVIÇOS PRESTADOS PELO IPSEMG NA REDE PRÓPRIA</t>
  </si>
  <si>
    <t>RADIODIFUSÃO E TELECOMUNICAÇÕES</t>
  </si>
  <si>
    <t>OFERTA DE PROTEÇÃO SOCIOASSISTENCIAL E APRIMORAMENTO DA REDE SOCIOASSISTENCIAL</t>
  </si>
  <si>
    <t>PROTEÇÃO DAS ÁREAS AMBIENTALMENTE CONSERVADAS, DA FAUNA E DA BIODIVERSIDADE FLORESTAL.</t>
  </si>
  <si>
    <t>GESTÃO E MANUTENÇÃO DOS SISTEMAS CORPORATIVOS DO ESTADO</t>
  </si>
  <si>
    <t>PROCESSO LEGISLATIVO</t>
  </si>
  <si>
    <t>ASSISTÊNCIA COMPLEMENTAR</t>
  </si>
  <si>
    <t>RESERVA DE BENEFÍCIOS</t>
  </si>
  <si>
    <t>Buritizeiro</t>
  </si>
  <si>
    <t>Cabo Verde</t>
  </si>
  <si>
    <t>Campanário</t>
  </si>
  <si>
    <t>Campos Altos</t>
  </si>
  <si>
    <t>Carlos Chagas</t>
  </si>
  <si>
    <t>Comercinho</t>
  </si>
  <si>
    <t>Estrela do Indaiá</t>
  </si>
  <si>
    <t>Itaverava</t>
  </si>
  <si>
    <t>Januária</t>
  </si>
  <si>
    <t>Jordânia</t>
  </si>
  <si>
    <t>Josenópolis</t>
  </si>
  <si>
    <t>Leandro ferreira</t>
  </si>
  <si>
    <t>Mamonas</t>
  </si>
  <si>
    <t>Mata Verde</t>
  </si>
  <si>
    <t>Mirabela</t>
  </si>
  <si>
    <t>Palma</t>
  </si>
  <si>
    <t>Patis</t>
  </si>
  <si>
    <t>Porto Firme</t>
  </si>
  <si>
    <t>Recreio</t>
  </si>
  <si>
    <t>Riacho dos Machados</t>
  </si>
  <si>
    <t>Rubim</t>
  </si>
  <si>
    <t>Santa Fé de Minas</t>
  </si>
  <si>
    <t>Santa Rita de Minas</t>
  </si>
  <si>
    <t>Santana do Manhuaçu</t>
  </si>
  <si>
    <t>Santo Antônio do Jacinto</t>
  </si>
  <si>
    <t>São Sebastião do Maranhão</t>
  </si>
  <si>
    <t>Teixeiras</t>
  </si>
  <si>
    <t>Urucuia</t>
  </si>
  <si>
    <t>Verdelândia</t>
  </si>
  <si>
    <t xml:space="preserve">Realizado jan - fev </t>
  </si>
  <si>
    <t>Tabela 1.1: Programação e execução dos programas por tipo de orçamento - Minas Gerais -  1º bimestre de 2019</t>
  </si>
  <si>
    <t>Tabela 1.2: Programação e execução dos programas por tipo de acompanhamento de ação - Minas Gerais - 1º bimestre de 2019</t>
  </si>
  <si>
    <t>Tabela 1.3: Programação e execução dos programas por Eixo - Minas Gerais - 1º bimestre de 2019</t>
  </si>
  <si>
    <t>Tabela 1.4: Programação e execução dos programas por função - Minas Gerais - 1º bimestre de 2019</t>
  </si>
  <si>
    <t xml:space="preserve">Gráfico 1.1: Participação dos Eixos na execução do PPAG - exceto o Eixo Especial - Minas Gerais -  1º bimestre de 2019 </t>
  </si>
  <si>
    <t xml:space="preserve">Gráfico 1.2: Porcentagem de ações com programação para o período segundo intervalos de desempenho físico e orçamentário - Minas Gerais -  1º bimestre de 2019 </t>
  </si>
  <si>
    <t xml:space="preserve">Gráfico 1.3: Percentual de ações de acompanhamento geral e intensivo, com programação para o período, segundo intervalos de desempenho físico e orçamentário - Minas Gerais -  1º bimestre de 2019 </t>
  </si>
  <si>
    <t>Tabela 1.7: Valor global programado e executado nos programas por território - Minas Gerais - 1° bimestre - 2019</t>
  </si>
  <si>
    <t>Tabela 1.8: Gasto per capita programado e executado nos programas por território - Minas Gerais - 1° bimestre - 2019</t>
  </si>
  <si>
    <t xml:space="preserve">Gráfico 2.1: Participação dos Eixos na execução dos programas sociais do PPAG - exceto o Eixo Especial - Minas Gerais - 1º bimestre de 2019 </t>
  </si>
  <si>
    <t>Tabela 1.9: Demonstrativo dos Recursos Programados e Aplicados, por Programa, no Desenvolvimento Social dos Municípios Classificados nas Cinquenta Últimas Posições do IMRS – Minas Gerais - 1º bimestre de 2019</t>
  </si>
  <si>
    <t>Tabela 1.10: Demonstrativo dos Recursos Programados e Aplicados nos Municípios Classificados nas Cinquenta Últimas Posições do IMRS – Minas Gerais - 1º bimestre de 2019</t>
  </si>
  <si>
    <t>Tabela 2.2: Programação e execução dos programas sociais por tipo de acompanhamento de ação - Minas Gerais - 1º bimestre de 2019</t>
  </si>
  <si>
    <t>Tabela 2.3: Programação e execução dos programas sociais por Eixo - Minas Gerais - 1º bimestre de 2019</t>
  </si>
  <si>
    <t>Tabela 2.4: Programação e execução dos programas sociais por função - Minas Gerais - 1º bimestre de 2019</t>
  </si>
  <si>
    <t>Tabela 2.5: Ações válidas de todos os programas sociais do PPAG segundo intervalos de desempenho físico e orçamentário - Minas Gerais - 1º bimestre de 2019</t>
  </si>
  <si>
    <t>Tabela 2.7: Valor global programado e executado nos programas sociais por território - Minas Gerais - 1º bimestre de 2019</t>
  </si>
  <si>
    <t>Tabela 2.8: Gasto per capita programado e executado nos programas sociais por território - Minas Gerais - 1º bimestre de 2019</t>
  </si>
  <si>
    <t>Tabela 2.1: Programação e execução dos programas sociais por tipo de orçamento - Minas Gerais - 1º bimestre de 2019</t>
  </si>
  <si>
    <r>
      <rPr>
        <b/>
        <sz val="12"/>
        <color theme="1"/>
        <rFont val="Calibri"/>
        <family val="2"/>
        <scheme val="minor"/>
      </rPr>
      <t>Tabela 2.1</t>
    </r>
    <r>
      <rPr>
        <sz val="12"/>
        <color theme="1"/>
        <rFont val="Calibri"/>
        <family val="2"/>
        <scheme val="minor"/>
      </rPr>
      <t xml:space="preserve">
Programação e execução dos programas sociais por tipo de orçamento - Minas Gerais -  1º bimestre de 2019</t>
    </r>
  </si>
  <si>
    <r>
      <rPr>
        <b/>
        <sz val="12"/>
        <color theme="1"/>
        <rFont val="Calibri"/>
        <family val="2"/>
        <scheme val="minor"/>
      </rPr>
      <t>Tabela 2.2</t>
    </r>
    <r>
      <rPr>
        <sz val="12"/>
        <color theme="1"/>
        <rFont val="Calibri"/>
        <family val="2"/>
        <scheme val="minor"/>
      </rPr>
      <t xml:space="preserve">
Programação e execução dos programas sociais por tipo de acompanhamento de ação - Minas Gerais - 1º bimestre de 2019</t>
    </r>
  </si>
  <si>
    <r>
      <rPr>
        <b/>
        <sz val="12"/>
        <color theme="1"/>
        <rFont val="Calibri"/>
        <family val="2"/>
        <scheme val="minor"/>
      </rPr>
      <t>Tabela 2.3</t>
    </r>
    <r>
      <rPr>
        <sz val="12"/>
        <color theme="1"/>
        <rFont val="Calibri"/>
        <family val="2"/>
        <scheme val="minor"/>
      </rPr>
      <t xml:space="preserve">
Programação e execução dos programas sociais por Eixo - Minas Gerais - 1º bimestre de 2019</t>
    </r>
  </si>
  <si>
    <r>
      <rPr>
        <b/>
        <sz val="12"/>
        <color theme="1"/>
        <rFont val="Calibri"/>
        <family val="2"/>
        <scheme val="minor"/>
      </rPr>
      <t>Tabela 2.4</t>
    </r>
    <r>
      <rPr>
        <sz val="12"/>
        <color theme="1"/>
        <rFont val="Calibri"/>
        <family val="2"/>
        <scheme val="minor"/>
      </rPr>
      <t xml:space="preserve">
Programação e execução dos programas sociais por função - Minas Gerais - 1º bimestre de 2019</t>
    </r>
  </si>
  <si>
    <r>
      <t xml:space="preserve">Tabela 2.5
</t>
    </r>
    <r>
      <rPr>
        <sz val="12"/>
        <rFont val="Calibri"/>
        <family val="2"/>
      </rPr>
      <t>Ações válidas de todos os programas sociais do PPAG segundo intervalos de desempenho físico e orçamentário - Minas Gerais - 1º bimestre de 2019</t>
    </r>
  </si>
  <si>
    <r>
      <rPr>
        <b/>
        <sz val="12"/>
        <color theme="1"/>
        <rFont val="Calibri"/>
        <family val="2"/>
        <scheme val="minor"/>
      </rPr>
      <t>Tabela 2.7</t>
    </r>
    <r>
      <rPr>
        <sz val="12"/>
        <color theme="1"/>
        <rFont val="Calibri"/>
        <family val="2"/>
        <scheme val="minor"/>
      </rPr>
      <t xml:space="preserve">
Valor global programado e executado nos programas sociais por território - Minas Gerais - 1º bimestre de 2019</t>
    </r>
  </si>
  <si>
    <r>
      <rPr>
        <b/>
        <sz val="12"/>
        <color rgb="FF000000"/>
        <rFont val="Calibri"/>
        <family val="2"/>
      </rPr>
      <t>Tabela 2.8</t>
    </r>
    <r>
      <rPr>
        <sz val="12"/>
        <color theme="1"/>
        <rFont val="Calibri"/>
        <family val="2"/>
        <scheme val="minor"/>
      </rPr>
      <t xml:space="preserve">
Gasto per capita programado e executado nos programas sociais por território - Minas Gerais - 1º bimestre de 2019</t>
    </r>
  </si>
  <si>
    <r>
      <t>*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Para o desempenho físico, do total de 535 ações todas foram consideradas válidas. 
*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Para o cálculo do desempenho orçamentário, do total de 535 ações apenas 533 foram consideradas válidas. </t>
    </r>
  </si>
  <si>
    <t xml:space="preserve">*1 Para o desempenho físico, do total de 535 ações todas foram consideradas válidas.  
*2 Para o cálculo do desempenho orçamentário, do total de 535 ações apenas 533 foram consideradas válidas. </t>
  </si>
  <si>
    <t>* Os valores programados ou executados apropriados no localizador "Diversos municipios - Multiterritorial" foram incorporados aos vários territórios proporcionalmente às respectivas populações.</t>
  </si>
  <si>
    <r>
      <t xml:space="preserve">* Para cálculo dos gastos </t>
    </r>
    <r>
      <rPr>
        <i/>
        <sz val="10"/>
        <color rgb="FF000000"/>
        <rFont val="Calibri"/>
        <family val="2"/>
      </rPr>
      <t xml:space="preserve">per capita, </t>
    </r>
    <r>
      <rPr>
        <sz val="10"/>
        <color rgb="FF000000"/>
        <rFont val="Calibri"/>
        <family val="2"/>
      </rPr>
      <t>foram utilizadas as projeções de população realizadas pelo IBGE.</t>
    </r>
  </si>
  <si>
    <t>* *Os valores programados ou executados apropriados no localizador "Diversos municipios - Multiterritorial" foram incorporados aos vários territórios proporcionalmente às respectivas populações.</t>
  </si>
  <si>
    <t>Tabela 1.5: Ações válidas de todos os programas  do PPAG segundo intervalos de desempenho físico e orçamentário - Minas Gerais - 1º bimestre de 2019</t>
  </si>
  <si>
    <t>Tabela 1.6: Ações válidas de todos os programas do PPAG segundo intervalos de desempenho e IAG - Minas Gerais - 1º bimestre de 2019</t>
  </si>
  <si>
    <t xml:space="preserve">Gráfico 2.2: Porcentagem de ações de programas sociais com programação para o período segundo intervalos de desempenho físico e orçamentário - Minas Gerais - 1º bimestre de 2019
</t>
  </si>
  <si>
    <t>Tabela 2.6: Ações válidas de programas sociais do PPAG segundo intervalos de desempenho e IAG - Minas Gerais - 1º bimestre de 2019</t>
  </si>
  <si>
    <r>
      <rPr>
        <b/>
        <sz val="18"/>
        <color rgb="FF000000"/>
        <rFont val="Calibri"/>
        <family val="2"/>
      </rPr>
      <t>Tabela 2.6</t>
    </r>
    <r>
      <rPr>
        <sz val="18"/>
        <color rgb="FF000000"/>
        <rFont val="Calibri"/>
        <family val="2"/>
      </rPr>
      <t xml:space="preserve">
Ações válidas de programas sociais do PPAG segundo intervalos de desempenho e IAG - Minas Gerais - 1º bimestre de 2019</t>
    </r>
  </si>
  <si>
    <t xml:space="preserve">Gráfico 2.3: Percentual de ações de acompanhamento geral e intensivo dos programas sociais, com programação para o período, segundo intervalos de desempenho físico e orçamentário - Minas Gerais -  1º bimestre de 2019 </t>
  </si>
  <si>
    <r>
      <rPr>
        <b/>
        <sz val="11"/>
        <color theme="1"/>
        <rFont val="Calibri"/>
        <family val="2"/>
        <scheme val="minor"/>
      </rPr>
      <t>Tabela 1.9</t>
    </r>
    <r>
      <rPr>
        <sz val="11"/>
        <color theme="1"/>
        <rFont val="Calibri"/>
        <family val="2"/>
        <scheme val="minor"/>
      </rPr>
      <t xml:space="preserve">
Demonstrativo dos Recursos Programados e Aplicados, por Programa, no Desenvolvimento Social dos Municípios Classificados nas Cinquenta Últimas Posições do IMRS – Minas Gerais - 1º bimestre de 2019</t>
    </r>
  </si>
  <si>
    <r>
      <rPr>
        <b/>
        <sz val="11"/>
        <color theme="1"/>
        <rFont val="Calibri"/>
        <family val="2"/>
        <scheme val="minor"/>
      </rPr>
      <t>Tabela 1.10</t>
    </r>
    <r>
      <rPr>
        <sz val="11"/>
        <color theme="1"/>
        <rFont val="Calibri"/>
        <family val="2"/>
        <scheme val="minor"/>
      </rPr>
      <t xml:space="preserve">
Demonstrativo dos Recursos Programados e Aplicados nos Municípios Classificados nas Cinquenta Últimas Posições do IMRS – Minas Gerais - 1º bimestre de 2019
</t>
    </r>
  </si>
  <si>
    <r>
      <rPr>
        <b/>
        <sz val="12"/>
        <rFont val="Calibri"/>
        <family val="2"/>
        <scheme val="minor"/>
      </rPr>
      <t>Tabela 1.5</t>
    </r>
    <r>
      <rPr>
        <sz val="12"/>
        <rFont val="Calibri"/>
        <family val="2"/>
        <scheme val="minor"/>
      </rPr>
      <t xml:space="preserve">
Ações válidas de todos os programas  do PPAG segundo intervalos de desempenho físico e orçamentário - Minas Gerais - 1º bimestre de 2019</t>
    </r>
  </si>
  <si>
    <r>
      <rPr>
        <b/>
        <sz val="18"/>
        <color theme="1"/>
        <rFont val="Calibri"/>
        <family val="2"/>
        <scheme val="minor"/>
      </rPr>
      <t>Tabela 1.6</t>
    </r>
    <r>
      <rPr>
        <sz val="18"/>
        <color theme="1"/>
        <rFont val="Calibri"/>
        <family val="2"/>
        <scheme val="minor"/>
      </rPr>
      <t xml:space="preserve">
Ações válidas de programas do PPAG segundo intervalos de desempenho - Minas Gerais - 1º bimestre de 2019</t>
    </r>
  </si>
  <si>
    <r>
      <rPr>
        <b/>
        <sz val="12"/>
        <color theme="1"/>
        <rFont val="Calibri"/>
        <family val="2"/>
        <scheme val="minor"/>
      </rPr>
      <t>Tabela 1.7</t>
    </r>
    <r>
      <rPr>
        <sz val="12"/>
        <color theme="1"/>
        <rFont val="Calibri"/>
        <family val="2"/>
        <scheme val="minor"/>
      </rPr>
      <t xml:space="preserve">
Valor global programado e executado nos programas por território - Minas Gerais - 1° bimestre - 2019</t>
    </r>
  </si>
  <si>
    <r>
      <rPr>
        <b/>
        <sz val="12"/>
        <color rgb="FF000000"/>
        <rFont val="Calibri"/>
        <family val="2"/>
      </rPr>
      <t>Tabela 1.8</t>
    </r>
    <r>
      <rPr>
        <sz val="12"/>
        <color theme="1"/>
        <rFont val="Calibri"/>
        <family val="2"/>
        <scheme val="minor"/>
      </rPr>
      <t xml:space="preserve">
Gasto per capita* programado e executado nos programas por território - Minas Gerais - 1° bimestre - 2019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</si>
</sst>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&quot;R$&quot;\ #,##0.00;[Red]\-&quot;R$&quot;\ #,##0.00"/>
    <numFmt numFmtId="165" formatCode="_-* #,##0_-;\-* #,##0_-;_-* &quot;-&quot;??_-;_-@_-"/>
    <numFmt numFmtId="166" formatCode="_-* #,##0.000_-;\-* #,##0.000_-;_-* &quot;-&quot;??_-;_-@_-"/>
    <numFmt numFmtId="167" formatCode="_-* #,##0.00000_-;\-* #,##0.00000_-;_-* &quot;-&quot;??_-;_-@_-"/>
    <numFmt numFmtId="168" formatCode="_-* #,##0.000000_-;\-* #,##0.000000_-;_-* &quot;-&quot;??_-;_-@_-"/>
    <numFmt numFmtId="169" formatCode="_-* #,##0.00000000000_-;\-* #,##0.000000000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vertAlign val="superscript"/>
      <sz val="18"/>
      <color theme="0"/>
      <name val="Calibri"/>
      <family val="2"/>
      <scheme val="minor"/>
    </font>
    <font>
      <sz val="18"/>
      <name val="Calibri"/>
      <family val="2"/>
    </font>
    <font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1"/>
      <color rgb="FFFFFFFF"/>
      <name val="Calibri"/>
      <family val="2"/>
    </font>
    <font>
      <b/>
      <sz val="12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b/>
      <sz val="18"/>
      <color rgb="FFFFFFFF"/>
      <name val="Calibri"/>
      <family val="2"/>
    </font>
    <font>
      <b/>
      <vertAlign val="superscript"/>
      <sz val="18"/>
      <color rgb="FFFFFFFF"/>
      <name val="Calibri"/>
      <family val="2"/>
    </font>
    <font>
      <b/>
      <sz val="12"/>
      <color theme="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8F5F8"/>
        <bgColor rgb="FF000000"/>
      </patternFill>
    </fill>
    <fill>
      <patternFill patternType="solid">
        <fgColor rgb="FFE8F5F8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254061"/>
        <bgColor rgb="FF000000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theme="3" tint="-0.249977111117893"/>
      </top>
      <bottom/>
      <diagonal/>
    </border>
    <border>
      <left/>
      <right/>
      <top style="thin">
        <color theme="3" tint="-0.249977111117893"/>
      </top>
      <bottom style="thin">
        <color indexed="64"/>
      </bottom>
      <diagonal/>
    </border>
    <border>
      <left/>
      <right/>
      <top/>
      <bottom style="medium">
        <color theme="3" tint="-0.249977111117893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theme="3" tint="-0.249977111117893"/>
      </bottom>
      <diagonal/>
    </border>
    <border>
      <left/>
      <right/>
      <top style="thin">
        <color rgb="FF17375D"/>
      </top>
      <bottom style="thick">
        <color rgb="FF17375D"/>
      </bottom>
      <diagonal/>
    </border>
    <border>
      <left/>
      <right/>
      <top style="thin">
        <color theme="3" tint="-0.249977111117893"/>
      </top>
      <bottom style="thick">
        <color theme="3" tint="-0.249977111117893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333F4F"/>
      </top>
      <bottom style="medium">
        <color rgb="FF333F4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0" fillId="2" borderId="0" xfId="0" applyFill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5" fontId="0" fillId="0" borderId="0" xfId="0" applyNumberFormat="1"/>
    <xf numFmtId="9" fontId="9" fillId="4" borderId="0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horizontal="center" vertical="center" wrapText="1"/>
    </xf>
    <xf numFmtId="1" fontId="10" fillId="4" borderId="0" xfId="1" applyNumberFormat="1" applyFont="1" applyFill="1" applyBorder="1" applyAlignment="1">
      <alignment horizontal="center" vertical="center"/>
    </xf>
    <xf numFmtId="10" fontId="10" fillId="4" borderId="0" xfId="2" applyNumberFormat="1" applyFont="1" applyFill="1" applyBorder="1" applyAlignment="1">
      <alignment horizontal="center" vertical="center" wrapText="1"/>
    </xf>
    <xf numFmtId="10" fontId="9" fillId="4" borderId="0" xfId="2" applyNumberFormat="1" applyFont="1" applyFill="1" applyBorder="1" applyAlignment="1">
      <alignment horizontal="center" vertical="center" wrapText="1"/>
    </xf>
    <xf numFmtId="9" fontId="0" fillId="2" borderId="0" xfId="0" applyNumberFormat="1" applyFill="1" applyBorder="1" applyAlignment="1">
      <alignment horizontal="center" vertical="center" wrapText="1"/>
    </xf>
    <xf numFmtId="0" fontId="11" fillId="2" borderId="0" xfId="1" applyNumberFormat="1" applyFont="1" applyFill="1" applyBorder="1" applyAlignment="1">
      <alignment horizontal="center" vertical="center"/>
    </xf>
    <xf numFmtId="10" fontId="11" fillId="2" borderId="0" xfId="2" applyNumberFormat="1" applyFont="1" applyFill="1" applyBorder="1" applyAlignment="1">
      <alignment horizontal="center" vertical="center"/>
    </xf>
    <xf numFmtId="10" fontId="0" fillId="2" borderId="0" xfId="2" applyNumberFormat="1" applyFont="1" applyFill="1" applyBorder="1" applyAlignment="1">
      <alignment horizontal="center" vertical="center"/>
    </xf>
    <xf numFmtId="0" fontId="10" fillId="4" borderId="0" xfId="1" applyNumberFormat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8" xfId="0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left" vertical="center"/>
    </xf>
    <xf numFmtId="0" fontId="0" fillId="0" borderId="0" xfId="0" applyFill="1"/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3" fillId="4" borderId="0" xfId="1" applyNumberFormat="1" applyFont="1" applyFill="1" applyBorder="1" applyAlignment="1">
      <alignment horizontal="left" vertical="center" wrapText="1"/>
    </xf>
    <xf numFmtId="0" fontId="18" fillId="4" borderId="0" xfId="1" applyNumberFormat="1" applyFont="1" applyFill="1" applyBorder="1" applyAlignment="1">
      <alignment horizontal="center" vertical="center"/>
    </xf>
    <xf numFmtId="10" fontId="18" fillId="4" borderId="0" xfId="2" applyNumberFormat="1" applyFont="1" applyFill="1" applyBorder="1" applyAlignment="1">
      <alignment horizontal="center" vertical="center" wrapText="1"/>
    </xf>
    <xf numFmtId="9" fontId="15" fillId="2" borderId="0" xfId="0" applyNumberFormat="1" applyFont="1" applyFill="1" applyBorder="1" applyAlignment="1">
      <alignment horizontal="left" vertical="center" wrapText="1"/>
    </xf>
    <xf numFmtId="0" fontId="19" fillId="2" borderId="0" xfId="1" applyNumberFormat="1" applyFont="1" applyFill="1" applyBorder="1" applyAlignment="1">
      <alignment horizontal="center" vertical="center"/>
    </xf>
    <xf numFmtId="10" fontId="19" fillId="2" borderId="0" xfId="2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65" fontId="14" fillId="2" borderId="8" xfId="1" applyNumberFormat="1" applyFont="1" applyFill="1" applyBorder="1" applyAlignment="1">
      <alignment horizontal="center" vertical="center"/>
    </xf>
    <xf numFmtId="9" fontId="14" fillId="2" borderId="8" xfId="2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0" fontId="2" fillId="3" borderId="0" xfId="2" applyNumberFormat="1" applyFont="1" applyFill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0" fontId="9" fillId="2" borderId="0" xfId="2" applyNumberFormat="1" applyFont="1" applyFill="1" applyBorder="1" applyAlignment="1">
      <alignment vertical="center"/>
    </xf>
    <xf numFmtId="10" fontId="9" fillId="2" borderId="0" xfId="2" applyNumberFormat="1" applyFont="1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 wrapText="1"/>
    </xf>
    <xf numFmtId="165" fontId="9" fillId="4" borderId="0" xfId="1" applyNumberFormat="1" applyFont="1" applyFill="1" applyBorder="1" applyAlignment="1">
      <alignment horizontal="right" vertical="center"/>
    </xf>
    <xf numFmtId="10" fontId="9" fillId="4" borderId="0" xfId="2" applyNumberFormat="1" applyFont="1" applyFill="1" applyBorder="1" applyAlignment="1">
      <alignment vertical="center" wrapText="1"/>
    </xf>
    <xf numFmtId="10" fontId="9" fillId="4" borderId="0" xfId="2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/>
    </xf>
    <xf numFmtId="165" fontId="3" fillId="2" borderId="8" xfId="1" applyNumberFormat="1" applyFont="1" applyFill="1" applyBorder="1" applyAlignment="1">
      <alignment horizontal="right" vertical="center"/>
    </xf>
    <xf numFmtId="10" fontId="3" fillId="2" borderId="8" xfId="2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horizontal="right" vertical="center"/>
    </xf>
    <xf numFmtId="43" fontId="2" fillId="3" borderId="0" xfId="1" applyNumberFormat="1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43" fontId="0" fillId="2" borderId="0" xfId="0" applyNumberFormat="1" applyFill="1" applyAlignment="1">
      <alignment vertical="center"/>
    </xf>
    <xf numFmtId="10" fontId="0" fillId="2" borderId="0" xfId="2" applyNumberFormat="1" applyFont="1" applyFill="1" applyAlignment="1">
      <alignment horizontal="right" vertical="center"/>
    </xf>
    <xf numFmtId="0" fontId="0" fillId="4" borderId="0" xfId="0" applyFill="1" applyBorder="1" applyAlignment="1">
      <alignment vertical="center"/>
    </xf>
    <xf numFmtId="43" fontId="0" fillId="4" borderId="0" xfId="0" applyNumberFormat="1" applyFill="1" applyAlignment="1">
      <alignment vertical="center"/>
    </xf>
    <xf numFmtId="10" fontId="0" fillId="4" borderId="0" xfId="2" applyNumberFormat="1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165" fontId="3" fillId="2" borderId="14" xfId="1" applyNumberFormat="1" applyFont="1" applyFill="1" applyBorder="1" applyAlignment="1">
      <alignment horizontal="right" vertical="center"/>
    </xf>
    <xf numFmtId="10" fontId="3" fillId="2" borderId="14" xfId="2" applyNumberFormat="1" applyFont="1" applyFill="1" applyBorder="1" applyAlignment="1">
      <alignment horizontal="right" vertical="center"/>
    </xf>
    <xf numFmtId="0" fontId="12" fillId="2" borderId="0" xfId="0" applyFont="1" applyFill="1" applyBorder="1"/>
    <xf numFmtId="43" fontId="0" fillId="2" borderId="0" xfId="1" applyFont="1" applyFill="1" applyBorder="1"/>
    <xf numFmtId="10" fontId="0" fillId="2" borderId="0" xfId="2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165" fontId="2" fillId="3" borderId="0" xfId="1" applyNumberFormat="1" applyFont="1" applyFill="1" applyBorder="1" applyAlignment="1">
      <alignment horizontal="center" vertical="center" wrapText="1"/>
    </xf>
    <xf numFmtId="43" fontId="2" fillId="3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10" fontId="0" fillId="2" borderId="0" xfId="2" applyNumberFormat="1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10" fontId="0" fillId="4" borderId="0" xfId="2" applyNumberFormat="1" applyFont="1" applyFill="1" applyBorder="1" applyAlignment="1">
      <alignment vertical="center"/>
    </xf>
    <xf numFmtId="10" fontId="11" fillId="4" borderId="0" xfId="2" applyNumberFormat="1" applyFont="1" applyFill="1" applyBorder="1" applyAlignment="1">
      <alignment vertical="center"/>
    </xf>
    <xf numFmtId="10" fontId="11" fillId="2" borderId="0" xfId="2" applyNumberFormat="1" applyFont="1" applyFill="1" applyBorder="1" applyAlignment="1">
      <alignment vertical="center"/>
    </xf>
    <xf numFmtId="43" fontId="0" fillId="4" borderId="0" xfId="0" applyNumberFormat="1" applyFill="1" applyBorder="1" applyAlignment="1">
      <alignment vertical="center"/>
    </xf>
    <xf numFmtId="0" fontId="0" fillId="2" borderId="15" xfId="0" applyFill="1" applyBorder="1" applyAlignment="1">
      <alignment horizontal="left" vertical="center" wrapText="1"/>
    </xf>
    <xf numFmtId="165" fontId="0" fillId="2" borderId="15" xfId="1" applyNumberFormat="1" applyFont="1" applyFill="1" applyBorder="1" applyAlignment="1">
      <alignment vertical="center"/>
    </xf>
    <xf numFmtId="10" fontId="0" fillId="2" borderId="15" xfId="2" applyNumberFormat="1" applyFont="1" applyFill="1" applyBorder="1" applyAlignment="1">
      <alignment vertical="center"/>
    </xf>
    <xf numFmtId="10" fontId="0" fillId="2" borderId="16" xfId="2" applyNumberFormat="1" applyFont="1" applyFill="1" applyBorder="1" applyAlignment="1">
      <alignment vertical="center"/>
    </xf>
    <xf numFmtId="0" fontId="0" fillId="4" borderId="0" xfId="0" applyFill="1" applyAlignment="1">
      <alignment horizontal="left" vertical="center"/>
    </xf>
    <xf numFmtId="43" fontId="0" fillId="4" borderId="17" xfId="0" applyNumberFormat="1" applyFill="1" applyBorder="1" applyAlignment="1">
      <alignment vertical="center"/>
    </xf>
    <xf numFmtId="10" fontId="1" fillId="4" borderId="15" xfId="2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left" vertical="center" wrapText="1"/>
    </xf>
    <xf numFmtId="165" fontId="3" fillId="2" borderId="15" xfId="1" applyNumberFormat="1" applyFont="1" applyFill="1" applyBorder="1" applyAlignment="1">
      <alignment vertical="center"/>
    </xf>
    <xf numFmtId="10" fontId="3" fillId="2" borderId="15" xfId="2" applyNumberFormat="1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10" fontId="1" fillId="2" borderId="0" xfId="2" applyNumberFormat="1" applyFont="1" applyFill="1" applyAlignment="1">
      <alignment vertical="center"/>
    </xf>
    <xf numFmtId="10" fontId="1" fillId="2" borderId="0" xfId="2" applyNumberFormat="1" applyFont="1" applyFill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10" fontId="1" fillId="4" borderId="0" xfId="2" applyNumberFormat="1" applyFont="1" applyFill="1" applyAlignment="1">
      <alignment vertical="center"/>
    </xf>
    <xf numFmtId="10" fontId="1" fillId="4" borderId="0" xfId="2" applyNumberFormat="1" applyFont="1" applyFill="1" applyAlignment="1">
      <alignment horizontal="center" vertical="center"/>
    </xf>
    <xf numFmtId="10" fontId="11" fillId="2" borderId="0" xfId="2" applyNumberFormat="1" applyFont="1" applyFill="1" applyAlignment="1">
      <alignment vertical="center"/>
    </xf>
    <xf numFmtId="10" fontId="0" fillId="2" borderId="0" xfId="2" applyNumberFormat="1" applyFont="1" applyFill="1" applyAlignment="1">
      <alignment vertical="center"/>
    </xf>
    <xf numFmtId="10" fontId="11" fillId="2" borderId="0" xfId="2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vertical="center"/>
    </xf>
    <xf numFmtId="10" fontId="0" fillId="4" borderId="0" xfId="2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165" fontId="3" fillId="2" borderId="8" xfId="1" applyNumberFormat="1" applyFont="1" applyFill="1" applyBorder="1" applyAlignment="1">
      <alignment vertical="center"/>
    </xf>
    <xf numFmtId="10" fontId="3" fillId="2" borderId="8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5" fontId="0" fillId="0" borderId="0" xfId="1" applyNumberFormat="1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0" fontId="0" fillId="2" borderId="0" xfId="0" applyFill="1" applyBorder="1" applyAlignment="1">
      <alignment horizontal="center" vertical="center"/>
    </xf>
    <xf numFmtId="165" fontId="0" fillId="2" borderId="0" xfId="1" applyNumberFormat="1" applyFont="1" applyFill="1" applyBorder="1" applyAlignment="1">
      <alignment horizontal="left" vertical="center" wrapText="1"/>
    </xf>
    <xf numFmtId="165" fontId="0" fillId="2" borderId="0" xfId="1" applyNumberFormat="1" applyFont="1" applyFill="1" applyBorder="1" applyAlignment="1">
      <alignment horizontal="right" vertical="center" wrapText="1"/>
    </xf>
    <xf numFmtId="165" fontId="0" fillId="2" borderId="0" xfId="1" applyNumberFormat="1" applyFont="1" applyFill="1" applyAlignment="1">
      <alignment vertical="center"/>
    </xf>
    <xf numFmtId="0" fontId="0" fillId="4" borderId="0" xfId="0" applyFill="1" applyBorder="1" applyAlignment="1">
      <alignment horizontal="center" vertical="center"/>
    </xf>
    <xf numFmtId="165" fontId="0" fillId="4" borderId="0" xfId="1" applyNumberFormat="1" applyFont="1" applyFill="1" applyBorder="1" applyAlignment="1">
      <alignment horizontal="left" vertical="center" wrapText="1"/>
    </xf>
    <xf numFmtId="165" fontId="0" fillId="4" borderId="0" xfId="1" quotePrefix="1" applyNumberFormat="1" applyFont="1" applyFill="1" applyBorder="1" applyAlignment="1">
      <alignment horizontal="right" vertical="center" wrapText="1"/>
    </xf>
    <xf numFmtId="165" fontId="0" fillId="4" borderId="0" xfId="1" applyNumberFormat="1" applyFont="1" applyFill="1" applyBorder="1" applyAlignment="1">
      <alignment horizontal="right" vertical="center" wrapText="1"/>
    </xf>
    <xf numFmtId="165" fontId="0" fillId="2" borderId="0" xfId="1" quotePrefix="1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left" vertical="center" wrapText="1"/>
    </xf>
    <xf numFmtId="165" fontId="3" fillId="2" borderId="8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1" applyNumberFormat="1" applyFont="1" applyAlignment="1">
      <alignment wrapText="1"/>
    </xf>
    <xf numFmtId="0" fontId="0" fillId="0" borderId="0" xfId="0" applyFill="1" applyAlignment="1">
      <alignment horizontal="right" wrapText="1"/>
    </xf>
    <xf numFmtId="165" fontId="0" fillId="0" borderId="0" xfId="1" applyNumberFormat="1" applyFont="1" applyFill="1" applyAlignment="1">
      <alignment horizontal="right" wrapText="1"/>
    </xf>
    <xf numFmtId="164" fontId="12" fillId="0" borderId="0" xfId="0" applyNumberFormat="1" applyFont="1" applyFill="1" applyAlignment="1">
      <alignment horizontal="right"/>
    </xf>
    <xf numFmtId="165" fontId="0" fillId="4" borderId="0" xfId="1" applyNumberFormat="1" applyFont="1" applyFill="1" applyAlignment="1">
      <alignment vertical="center"/>
    </xf>
    <xf numFmtId="166" fontId="3" fillId="0" borderId="0" xfId="0" applyNumberFormat="1" applyFont="1"/>
    <xf numFmtId="167" fontId="0" fillId="0" borderId="0" xfId="0" applyNumberFormat="1"/>
    <xf numFmtId="168" fontId="0" fillId="0" borderId="0" xfId="0" applyNumberFormat="1"/>
    <xf numFmtId="169" fontId="0" fillId="0" borderId="0" xfId="1" applyNumberFormat="1" applyFont="1" applyAlignment="1">
      <alignment wrapText="1"/>
    </xf>
    <xf numFmtId="166" fontId="0" fillId="0" borderId="0" xfId="0" applyNumberFormat="1"/>
    <xf numFmtId="0" fontId="24" fillId="2" borderId="0" xfId="3" applyFill="1"/>
    <xf numFmtId="0" fontId="9" fillId="6" borderId="0" xfId="3" applyFont="1" applyFill="1" applyBorder="1" applyAlignment="1">
      <alignment horizontal="left" vertical="center" wrapText="1"/>
    </xf>
    <xf numFmtId="43" fontId="10" fillId="6" borderId="0" xfId="4" applyNumberFormat="1" applyFont="1" applyFill="1" applyBorder="1" applyAlignment="1">
      <alignment vertical="center"/>
    </xf>
    <xf numFmtId="43" fontId="9" fillId="6" borderId="0" xfId="4" applyNumberFormat="1" applyFont="1" applyFill="1" applyBorder="1" applyAlignment="1">
      <alignment vertical="center"/>
    </xf>
    <xf numFmtId="10" fontId="9" fillId="6" borderId="0" xfId="5" applyNumberFormat="1" applyFont="1" applyFill="1" applyBorder="1" applyAlignment="1">
      <alignment vertical="center"/>
    </xf>
    <xf numFmtId="0" fontId="9" fillId="5" borderId="0" xfId="3" applyFont="1" applyFill="1" applyBorder="1" applyAlignment="1">
      <alignment horizontal="left" vertical="center" wrapText="1"/>
    </xf>
    <xf numFmtId="43" fontId="10" fillId="5" borderId="0" xfId="4" applyNumberFormat="1" applyFont="1" applyFill="1" applyBorder="1" applyAlignment="1">
      <alignment vertical="center"/>
    </xf>
    <xf numFmtId="43" fontId="9" fillId="5" borderId="0" xfId="4" applyNumberFormat="1" applyFont="1" applyFill="1" applyBorder="1" applyAlignment="1">
      <alignment vertical="center"/>
    </xf>
    <xf numFmtId="10" fontId="9" fillId="5" borderId="0" xfId="5" applyNumberFormat="1" applyFont="1" applyFill="1" applyBorder="1" applyAlignment="1">
      <alignment vertical="center"/>
    </xf>
    <xf numFmtId="0" fontId="26" fillId="5" borderId="19" xfId="3" applyFont="1" applyFill="1" applyBorder="1" applyAlignment="1">
      <alignment horizontal="left" vertical="center"/>
    </xf>
    <xf numFmtId="43" fontId="26" fillId="5" borderId="19" xfId="4" applyNumberFormat="1" applyFont="1" applyFill="1" applyBorder="1" applyAlignment="1">
      <alignment horizontal="right" vertical="center"/>
    </xf>
    <xf numFmtId="43" fontId="26" fillId="5" borderId="19" xfId="4" applyNumberFormat="1" applyFont="1" applyFill="1" applyBorder="1" applyAlignment="1">
      <alignment vertical="center"/>
    </xf>
    <xf numFmtId="10" fontId="26" fillId="5" borderId="19" xfId="5" applyNumberFormat="1" applyFont="1" applyFill="1" applyBorder="1" applyAlignment="1">
      <alignment horizontal="right" vertical="center"/>
    </xf>
    <xf numFmtId="0" fontId="24" fillId="2" borderId="0" xfId="3" applyFill="1" applyAlignment="1"/>
    <xf numFmtId="10" fontId="0" fillId="2" borderId="0" xfId="5" applyNumberFormat="1" applyFont="1" applyFill="1"/>
    <xf numFmtId="165" fontId="11" fillId="7" borderId="0" xfId="4" applyNumberFormat="1" applyFont="1" applyFill="1" applyBorder="1" applyAlignment="1">
      <alignment vertical="center"/>
    </xf>
    <xf numFmtId="165" fontId="11" fillId="7" borderId="0" xfId="4" applyNumberFormat="1" applyFont="1" applyFill="1" applyBorder="1" applyAlignment="1">
      <alignment horizontal="center" vertical="center"/>
    </xf>
    <xf numFmtId="10" fontId="11" fillId="7" borderId="0" xfId="5" applyNumberFormat="1" applyFont="1" applyFill="1" applyBorder="1" applyAlignment="1">
      <alignment horizontal="right" vertical="center"/>
    </xf>
    <xf numFmtId="165" fontId="11" fillId="2" borderId="0" xfId="4" applyNumberFormat="1" applyFont="1" applyFill="1" applyBorder="1" applyAlignment="1">
      <alignment vertical="center"/>
    </xf>
    <xf numFmtId="165" fontId="11" fillId="2" borderId="0" xfId="4" applyNumberFormat="1" applyFont="1" applyFill="1" applyBorder="1" applyAlignment="1">
      <alignment horizontal="center" vertical="center"/>
    </xf>
    <xf numFmtId="10" fontId="11" fillId="2" borderId="0" xfId="5" applyNumberFormat="1" applyFont="1" applyFill="1" applyBorder="1" applyAlignment="1">
      <alignment horizontal="right" vertical="center"/>
    </xf>
    <xf numFmtId="165" fontId="30" fillId="2" borderId="20" xfId="4" applyNumberFormat="1" applyFont="1" applyFill="1" applyBorder="1" applyAlignment="1">
      <alignment horizontal="left" vertical="center"/>
    </xf>
    <xf numFmtId="165" fontId="30" fillId="2" borderId="20" xfId="4" applyNumberFormat="1" applyFont="1" applyFill="1" applyBorder="1" applyAlignment="1">
      <alignment horizontal="center" vertical="center"/>
    </xf>
    <xf numFmtId="10" fontId="30" fillId="2" borderId="20" xfId="5" applyNumberFormat="1" applyFont="1" applyFill="1" applyBorder="1" applyAlignment="1">
      <alignment horizontal="right" vertical="center"/>
    </xf>
    <xf numFmtId="43" fontId="0" fillId="2" borderId="0" xfId="4" applyFont="1" applyFill="1" applyAlignment="1">
      <alignment horizontal="center"/>
    </xf>
    <xf numFmtId="0" fontId="2" fillId="3" borderId="0" xfId="3" applyNumberFormat="1" applyFont="1" applyFill="1" applyBorder="1" applyAlignment="1">
      <alignment horizontal="center" vertical="center" wrapText="1"/>
    </xf>
    <xf numFmtId="43" fontId="2" fillId="3" borderId="0" xfId="4" applyNumberFormat="1" applyFont="1" applyFill="1" applyBorder="1" applyAlignment="1">
      <alignment horizontal="center" vertical="center" wrapText="1"/>
    </xf>
    <xf numFmtId="10" fontId="2" fillId="3" borderId="0" xfId="5" applyNumberFormat="1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43" fontId="2" fillId="3" borderId="0" xfId="4" applyFont="1" applyFill="1" applyBorder="1" applyAlignment="1">
      <alignment horizontal="center" vertical="center" wrapText="1"/>
    </xf>
    <xf numFmtId="0" fontId="31" fillId="2" borderId="0" xfId="3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0" xfId="0" applyFill="1" applyAlignment="1">
      <alignment horizontal="justify" vertical="center"/>
    </xf>
    <xf numFmtId="0" fontId="9" fillId="0" borderId="0" xfId="0" applyFont="1" applyFill="1" applyBorder="1"/>
    <xf numFmtId="0" fontId="38" fillId="8" borderId="24" xfId="0" applyFont="1" applyFill="1" applyBorder="1" applyAlignment="1">
      <alignment horizontal="center" vertical="center" wrapText="1"/>
    </xf>
    <xf numFmtId="0" fontId="38" fillId="8" borderId="25" xfId="0" applyFont="1" applyFill="1" applyBorder="1" applyAlignment="1">
      <alignment horizontal="center" vertical="center" wrapText="1"/>
    </xf>
    <xf numFmtId="0" fontId="36" fillId="9" borderId="0" xfId="1" applyNumberFormat="1" applyFont="1" applyFill="1" applyBorder="1" applyAlignment="1">
      <alignment horizontal="left" vertical="center" wrapText="1"/>
    </xf>
    <xf numFmtId="0" fontId="18" fillId="9" borderId="0" xfId="1" applyNumberFormat="1" applyFont="1" applyFill="1" applyBorder="1" applyAlignment="1">
      <alignment horizontal="center" vertical="center"/>
    </xf>
    <xf numFmtId="10" fontId="18" fillId="9" borderId="0" xfId="2" applyNumberFormat="1" applyFont="1" applyFill="1" applyBorder="1" applyAlignment="1">
      <alignment horizontal="center" vertical="center" wrapText="1"/>
    </xf>
    <xf numFmtId="10" fontId="36" fillId="9" borderId="0" xfId="2" applyNumberFormat="1" applyFont="1" applyFill="1" applyBorder="1" applyAlignment="1">
      <alignment horizontal="center" vertical="center" wrapText="1"/>
    </xf>
    <xf numFmtId="9" fontId="36" fillId="5" borderId="0" xfId="0" applyNumberFormat="1" applyFont="1" applyFill="1" applyBorder="1" applyAlignment="1">
      <alignment horizontal="left" vertical="center" wrapText="1"/>
    </xf>
    <xf numFmtId="0" fontId="18" fillId="5" borderId="0" xfId="1" applyNumberFormat="1" applyFont="1" applyFill="1" applyBorder="1" applyAlignment="1">
      <alignment horizontal="center" vertical="center"/>
    </xf>
    <xf numFmtId="10" fontId="18" fillId="5" borderId="0" xfId="2" applyNumberFormat="1" applyFont="1" applyFill="1" applyBorder="1" applyAlignment="1">
      <alignment horizontal="center" vertical="center"/>
    </xf>
    <xf numFmtId="10" fontId="36" fillId="5" borderId="0" xfId="2" applyNumberFormat="1" applyFont="1" applyFill="1" applyBorder="1" applyAlignment="1">
      <alignment horizontal="center" vertical="center"/>
    </xf>
    <xf numFmtId="0" fontId="37" fillId="5" borderId="26" xfId="0" applyFont="1" applyFill="1" applyBorder="1" applyAlignment="1">
      <alignment horizontal="center" vertical="center"/>
    </xf>
    <xf numFmtId="0" fontId="37" fillId="5" borderId="26" xfId="1" applyNumberFormat="1" applyFont="1" applyFill="1" applyBorder="1" applyAlignment="1">
      <alignment horizontal="center" vertical="center"/>
    </xf>
    <xf numFmtId="9" fontId="37" fillId="5" borderId="26" xfId="2" applyFont="1" applyFill="1" applyBorder="1" applyAlignment="1">
      <alignment horizontal="center" vertical="center"/>
    </xf>
    <xf numFmtId="165" fontId="37" fillId="5" borderId="26" xfId="1" applyNumberFormat="1" applyFont="1" applyFill="1" applyBorder="1" applyAlignment="1">
      <alignment horizontal="center" vertical="center"/>
    </xf>
    <xf numFmtId="0" fontId="9" fillId="5" borderId="0" xfId="0" applyFont="1" applyFill="1" applyBorder="1"/>
    <xf numFmtId="43" fontId="2" fillId="3" borderId="0" xfId="1" applyFont="1" applyFill="1" applyBorder="1" applyAlignment="1">
      <alignment horizontal="center" vertical="center" wrapText="1"/>
    </xf>
    <xf numFmtId="43" fontId="11" fillId="7" borderId="0" xfId="1" applyFont="1" applyFill="1" applyBorder="1" applyAlignment="1">
      <alignment horizontal="center" vertical="center"/>
    </xf>
    <xf numFmtId="43" fontId="11" fillId="2" borderId="0" xfId="1" applyFont="1" applyFill="1" applyBorder="1" applyAlignment="1">
      <alignment horizontal="center" vertical="center"/>
    </xf>
    <xf numFmtId="43" fontId="30" fillId="2" borderId="20" xfId="1" applyFont="1" applyFill="1" applyBorder="1" applyAlignment="1">
      <alignment horizontal="center" vertical="center"/>
    </xf>
    <xf numFmtId="43" fontId="0" fillId="2" borderId="0" xfId="1" applyFont="1" applyFill="1" applyAlignment="1">
      <alignment horizontal="center"/>
    </xf>
    <xf numFmtId="0" fontId="25" fillId="5" borderId="0" xfId="3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21" fillId="5" borderId="0" xfId="3" applyFont="1" applyFill="1" applyBorder="1" applyAlignment="1">
      <alignment horizontal="center" vertical="center" wrapText="1"/>
    </xf>
    <xf numFmtId="0" fontId="27" fillId="5" borderId="0" xfId="3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2" borderId="0" xfId="0" applyFill="1" applyAlignment="1"/>
    <xf numFmtId="165" fontId="2" fillId="3" borderId="0" xfId="6" applyNumberFormat="1" applyFont="1" applyFill="1" applyAlignment="1">
      <alignment horizontal="center" vertical="center" wrapText="1"/>
    </xf>
    <xf numFmtId="0" fontId="34" fillId="10" borderId="0" xfId="3" applyFont="1" applyFill="1" applyBorder="1" applyAlignment="1">
      <alignment horizontal="center" vertical="center" wrapText="1"/>
    </xf>
    <xf numFmtId="165" fontId="34" fillId="10" borderId="0" xfId="4" applyNumberFormat="1" applyFont="1" applyFill="1" applyBorder="1" applyAlignment="1">
      <alignment horizontal="center" vertical="center" wrapText="1"/>
    </xf>
    <xf numFmtId="10" fontId="34" fillId="10" borderId="0" xfId="5" applyNumberFormat="1" applyFont="1" applyFill="1" applyBorder="1" applyAlignment="1">
      <alignment horizontal="center" vertical="center" wrapText="1"/>
    </xf>
    <xf numFmtId="43" fontId="9" fillId="6" borderId="0" xfId="4" applyNumberFormat="1" applyFont="1" applyFill="1" applyBorder="1" applyAlignment="1">
      <alignment horizontal="center" vertical="center"/>
    </xf>
    <xf numFmtId="43" fontId="9" fillId="5" borderId="0" xfId="4" applyNumberFormat="1" applyFont="1" applyFill="1" applyBorder="1" applyAlignment="1">
      <alignment horizontal="center" vertical="center"/>
    </xf>
    <xf numFmtId="43" fontId="26" fillId="5" borderId="19" xfId="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40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 wrapText="1"/>
    </xf>
    <xf numFmtId="0" fontId="0" fillId="0" borderId="33" xfId="0" applyBorder="1"/>
    <xf numFmtId="0" fontId="0" fillId="0" borderId="34" xfId="0" applyBorder="1" applyAlignment="1">
      <alignment horizontal="left" vertical="center" wrapText="1"/>
    </xf>
    <xf numFmtId="0" fontId="0" fillId="0" borderId="33" xfId="0" applyBorder="1" applyAlignment="1">
      <alignment horizontal="justify" vertical="justify"/>
    </xf>
    <xf numFmtId="0" fontId="11" fillId="0" borderId="35" xfId="0" applyFont="1" applyBorder="1" applyAlignment="1">
      <alignment horizontal="left" vertical="center" indent="2"/>
    </xf>
    <xf numFmtId="164" fontId="23" fillId="2" borderId="0" xfId="0" applyNumberFormat="1" applyFont="1" applyFill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0" fontId="12" fillId="2" borderId="13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1" fillId="2" borderId="0" xfId="3" applyFont="1" applyFill="1" applyAlignment="1">
      <alignment horizontal="center" vertical="center" wrapText="1"/>
    </xf>
    <xf numFmtId="0" fontId="21" fillId="2" borderId="0" xfId="3" applyFont="1" applyFill="1" applyAlignment="1">
      <alignment horizontal="center" vertical="center"/>
    </xf>
    <xf numFmtId="0" fontId="12" fillId="2" borderId="0" xfId="3" applyFont="1" applyFill="1" applyBorder="1" applyAlignment="1">
      <alignment horizontal="justify" vertical="top" wrapText="1"/>
    </xf>
    <xf numFmtId="0" fontId="28" fillId="5" borderId="0" xfId="3" applyFont="1" applyFill="1" applyBorder="1" applyAlignment="1">
      <alignment vertical="top" wrapText="1"/>
    </xf>
    <xf numFmtId="0" fontId="27" fillId="5" borderId="0" xfId="3" applyFont="1" applyFill="1" applyBorder="1" applyAlignment="1">
      <alignment horizontal="center" vertical="center" wrapText="1"/>
    </xf>
    <xf numFmtId="0" fontId="27" fillId="5" borderId="0" xfId="3" applyFont="1" applyFill="1" applyBorder="1" applyAlignment="1">
      <alignment horizontal="center" vertical="center"/>
    </xf>
    <xf numFmtId="0" fontId="28" fillId="5" borderId="0" xfId="3" applyFont="1" applyFill="1" applyBorder="1" applyAlignment="1">
      <alignment horizontal="justify" vertical="top" wrapText="1"/>
    </xf>
    <xf numFmtId="0" fontId="12" fillId="2" borderId="13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5" borderId="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left" vertical="top"/>
    </xf>
    <xf numFmtId="0" fontId="36" fillId="5" borderId="0" xfId="0" applyFont="1" applyFill="1" applyBorder="1" applyAlignment="1">
      <alignment horizontal="center" vertical="center" wrapText="1"/>
    </xf>
    <xf numFmtId="0" fontId="38" fillId="8" borderId="27" xfId="0" applyFont="1" applyFill="1" applyBorder="1" applyAlignment="1">
      <alignment horizontal="center" vertical="center" wrapText="1"/>
    </xf>
    <xf numFmtId="0" fontId="38" fillId="8" borderId="28" xfId="0" applyFont="1" applyFill="1" applyBorder="1" applyAlignment="1">
      <alignment horizontal="center" vertical="center" wrapText="1"/>
    </xf>
    <xf numFmtId="0" fontId="38" fillId="8" borderId="29" xfId="0" applyFont="1" applyFill="1" applyBorder="1" applyAlignment="1">
      <alignment horizontal="center" vertical="center" wrapText="1"/>
    </xf>
    <xf numFmtId="0" fontId="38" fillId="8" borderId="30" xfId="0" applyFont="1" applyFill="1" applyBorder="1" applyAlignment="1">
      <alignment horizontal="center" vertical="center" wrapText="1"/>
    </xf>
    <xf numFmtId="0" fontId="38" fillId="8" borderId="22" xfId="0" applyFont="1" applyFill="1" applyBorder="1" applyAlignment="1">
      <alignment horizontal="center" vertical="center" wrapText="1"/>
    </xf>
    <xf numFmtId="0" fontId="38" fillId="8" borderId="23" xfId="0" applyFont="1" applyFill="1" applyBorder="1" applyAlignment="1">
      <alignment horizontal="center" vertical="center" wrapText="1"/>
    </xf>
    <xf numFmtId="0" fontId="38" fillId="8" borderId="21" xfId="0" applyFont="1" applyFill="1" applyBorder="1" applyAlignment="1">
      <alignment horizontal="center" vertical="center" wrapText="1"/>
    </xf>
    <xf numFmtId="0" fontId="21" fillId="5" borderId="0" xfId="3" applyFont="1" applyFill="1" applyBorder="1" applyAlignment="1">
      <alignment horizontal="center" vertical="center" wrapText="1"/>
    </xf>
    <xf numFmtId="0" fontId="25" fillId="5" borderId="0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3"/>
    <cellStyle name="Porcentagem" xfId="2" builtinId="5"/>
    <cellStyle name="Porcentagem 2" xfId="5"/>
    <cellStyle name="Separador de milhares 2" xfId="4"/>
    <cellStyle name="Vírgula" xfId="1" builtinId="3"/>
    <cellStyle name="Vírgula 2" xfId="6"/>
  </cellStyles>
  <dxfs count="0"/>
  <tableStyles count="0" defaultTableStyle="TableStyleMedium2" defaultPivotStyle="PivotStyleLight16"/>
  <colors>
    <mruColors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Gráfico</a:t>
            </a:r>
            <a:r>
              <a:rPr lang="en-US" sz="1200" baseline="0">
                <a:solidFill>
                  <a:schemeClr val="tx1"/>
                </a:solidFill>
              </a:rPr>
              <a:t> 1.1</a:t>
            </a:r>
          </a:p>
          <a:p>
            <a:pPr>
              <a:defRPr sz="1200"/>
            </a:pPr>
            <a:r>
              <a:rPr lang="en-US" sz="1200" b="0">
                <a:solidFill>
                  <a:schemeClr val="tx1"/>
                </a:solidFill>
              </a:rPr>
              <a:t>Participação dos Eixos</a:t>
            </a:r>
            <a:r>
              <a:rPr lang="en-US" sz="1200" b="0" baseline="0">
                <a:solidFill>
                  <a:schemeClr val="tx1"/>
                </a:solidFill>
              </a:rPr>
              <a:t> na execução do PPAG </a:t>
            </a:r>
            <a:r>
              <a:rPr lang="en-US" sz="1200" b="0">
                <a:solidFill>
                  <a:schemeClr val="tx1"/>
                </a:solidFill>
              </a:rPr>
              <a:t>- exceto o</a:t>
            </a:r>
            <a:r>
              <a:rPr lang="en-US" sz="1200" b="0" baseline="0">
                <a:solidFill>
                  <a:schemeClr val="tx1"/>
                </a:solidFill>
              </a:rPr>
              <a:t> </a:t>
            </a:r>
            <a:r>
              <a:rPr lang="en-US" sz="1200" b="0">
                <a:solidFill>
                  <a:schemeClr val="tx1"/>
                </a:solidFill>
              </a:rPr>
              <a:t>Eixo</a:t>
            </a:r>
            <a:r>
              <a:rPr lang="en-US" sz="1200" b="0" baseline="0">
                <a:solidFill>
                  <a:schemeClr val="tx1"/>
                </a:solidFill>
              </a:rPr>
              <a:t> Especial - Minas Gerais -  </a:t>
            </a:r>
          </a:p>
          <a:p>
            <a:pPr>
              <a:defRPr sz="1200"/>
            </a:pPr>
            <a:r>
              <a:rPr lang="en-US" sz="1200" b="0" baseline="0">
                <a:solidFill>
                  <a:schemeClr val="tx1"/>
                </a:solidFill>
              </a:rPr>
              <a:t>1º bimestre de 2019 </a:t>
            </a:r>
            <a:endParaRPr lang="en-US" sz="120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6449477268396442"/>
          <c:y val="1.3573974894929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'[1] Gráfico 1'!$B$13</c:f>
              <c:strCache>
                <c:ptCount val="1"/>
                <c:pt idx="0">
                  <c:v>Análise Vertical (D)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F43-497C-9BE4-6E63AB731A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43-497C-9BE4-6E63AB731A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F43-497C-9BE4-6E63AB731AD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F43-497C-9BE4-6E63AB731AD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F43-497C-9BE4-6E63AB731AD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F43-497C-9BE4-6E63AB731AD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 Gráfico 1'!$A$14:$A$19</c:f>
              <c:strCache>
                <c:ptCount val="6"/>
                <c:pt idx="0">
                  <c:v>Desenvolvimento Produtivo, Científico e Tecnológico</c:v>
                </c:pt>
                <c:pt idx="1">
                  <c:v>Educação e Cultura</c:v>
                </c:pt>
                <c:pt idx="2">
                  <c:v>Governo</c:v>
                </c:pt>
                <c:pt idx="3">
                  <c:v>Infraestrutura e Logística</c:v>
                </c:pt>
                <c:pt idx="4">
                  <c:v>Saúde e Proteção Social</c:v>
                </c:pt>
                <c:pt idx="5">
                  <c:v>Segurança Pública</c:v>
                </c:pt>
              </c:strCache>
            </c:strRef>
          </c:cat>
          <c:val>
            <c:numRef>
              <c:f>'[1] Gráfico 1'!$B$14:$B$19</c:f>
              <c:numCache>
                <c:formatCode>General</c:formatCode>
                <c:ptCount val="6"/>
                <c:pt idx="0">
                  <c:v>6.996992029781228E-2</c:v>
                </c:pt>
                <c:pt idx="1">
                  <c:v>0.53569769285462476</c:v>
                </c:pt>
                <c:pt idx="2">
                  <c:v>2.13521247815271E-2</c:v>
                </c:pt>
                <c:pt idx="3">
                  <c:v>4.8031766171199863E-2</c:v>
                </c:pt>
                <c:pt idx="4">
                  <c:v>0.12056461427021209</c:v>
                </c:pt>
                <c:pt idx="5">
                  <c:v>0.20438388162462404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43-497C-9BE4-6E63AB731A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0841787910096"/>
          <c:y val="0.32824284288407612"/>
          <c:w val="0.28542590542763402"/>
          <c:h val="0.40776649397698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200" b="1">
                <a:solidFill>
                  <a:schemeClr val="tx1"/>
                </a:solidFill>
              </a:rPr>
              <a:t>Gráfico 1.2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pt-BR" sz="1200">
                <a:solidFill>
                  <a:schemeClr val="tx1"/>
                </a:solidFill>
              </a:rPr>
              <a:t>Porcentagem de ações com programação</a:t>
            </a:r>
            <a:r>
              <a:rPr lang="pt-BR" sz="1200" baseline="0">
                <a:solidFill>
                  <a:schemeClr val="tx1"/>
                </a:solidFill>
              </a:rPr>
              <a:t> para o período segundo intervalosde desempenho físico e orçamentário - Minas Gerais - 1º bimestre de 2019</a:t>
            </a:r>
            <a:endParaRPr lang="pt-BR" sz="12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'[2]Gráfico desemp.'!$B$1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'[2]Gráfico desemp.'!$A$2:$A$5</c:f>
              <c:strCache>
                <c:ptCount val="4"/>
                <c:pt idx="0">
                  <c:v>Sem execução</c:v>
                </c:pt>
                <c:pt idx="1">
                  <c:v>Crítico</c:v>
                </c:pt>
                <c:pt idx="2">
                  <c:v>Satisfatório</c:v>
                </c:pt>
                <c:pt idx="3">
                  <c:v>Subestimado</c:v>
                </c:pt>
              </c:strCache>
            </c:strRef>
          </c:cat>
          <c:val>
            <c:numRef>
              <c:f>'[2]Gráfico desemp.'!$B$2:$B$5</c:f>
              <c:numCache>
                <c:formatCode>0.00%</c:formatCode>
                <c:ptCount val="4"/>
                <c:pt idx="0">
                  <c:v>2.8662420382165606E-2</c:v>
                </c:pt>
                <c:pt idx="1">
                  <c:v>1.9108280254777069E-2</c:v>
                </c:pt>
                <c:pt idx="2">
                  <c:v>0.92675159235668791</c:v>
                </c:pt>
                <c:pt idx="3">
                  <c:v>2.5477707006369428E-2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C-4337-A980-2A279AB557C0}"/>
            </c:ext>
          </c:extLst>
        </c:ser>
        <c:ser>
          <c:idx val="1"/>
          <c:order val="1"/>
          <c:tx>
            <c:strRef>
              <c:f>'[2]Gráfico desemp.'!$C$1</c:f>
              <c:strCache>
                <c:ptCount val="1"/>
                <c:pt idx="0">
                  <c:v>Orçamentário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'[2]Gráfico desemp.'!$A$2:$A$5</c:f>
              <c:strCache>
                <c:ptCount val="4"/>
                <c:pt idx="0">
                  <c:v>Sem execução</c:v>
                </c:pt>
                <c:pt idx="1">
                  <c:v>Crítico</c:v>
                </c:pt>
                <c:pt idx="2">
                  <c:v>Satisfatório</c:v>
                </c:pt>
                <c:pt idx="3">
                  <c:v>Subestimado</c:v>
                </c:pt>
              </c:strCache>
            </c:strRef>
          </c:cat>
          <c:val>
            <c:numRef>
              <c:f>'[2]Gráfico desemp.'!$C$2:$C$5</c:f>
              <c:numCache>
                <c:formatCode>0.00%</c:formatCode>
                <c:ptCount val="4"/>
                <c:pt idx="0">
                  <c:v>3.0874785591766724E-2</c:v>
                </c:pt>
                <c:pt idx="1">
                  <c:v>4.4596912521440824E-2</c:v>
                </c:pt>
                <c:pt idx="2">
                  <c:v>0.91423670668953683</c:v>
                </c:pt>
                <c:pt idx="3">
                  <c:v>1.0291595197255575E-2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C-4337-A980-2A279AB55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64688"/>
        <c:axId val="204668832"/>
      </c:barChart>
      <c:catAx>
        <c:axId val="15006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4668832"/>
        <c:crosses val="autoZero"/>
        <c:auto val="1"/>
        <c:lblAlgn val="ctr"/>
        <c:lblOffset val="100"/>
        <c:noMultiLvlLbl val="0"/>
      </c:catAx>
      <c:valAx>
        <c:axId val="20466883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064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>
                <a:solidFill>
                  <a:schemeClr val="tx1"/>
                </a:solidFill>
              </a:rPr>
              <a:t>Gráfico 1.3</a:t>
            </a:r>
          </a:p>
          <a:p>
            <a:pPr>
              <a:defRPr/>
            </a:pPr>
            <a:r>
              <a:rPr lang="pt-BR" sz="1200">
                <a:solidFill>
                  <a:schemeClr val="tx1"/>
                </a:solidFill>
              </a:rPr>
              <a:t>Percentual de ações de acompanhamento</a:t>
            </a:r>
            <a:r>
              <a:rPr lang="pt-BR" sz="1200" baseline="0">
                <a:solidFill>
                  <a:schemeClr val="tx1"/>
                </a:solidFill>
              </a:rPr>
              <a:t> geral e intensivo, com programação para o período, segundo intervalos de desempenho físico e orçamentário - Minas Gerais - 1º bimestre de 2019</a:t>
            </a:r>
            <a:endParaRPr lang="pt-BR" sz="12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'[2]Gráficos - tipo de ações'!$A$3</c:f>
              <c:strCache>
                <c:ptCount val="1"/>
                <c:pt idx="0">
                  <c:v>Sem execução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'[2]Gráficos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'[2]Gráficos - tipo de ações'!$B$3:$E$3</c:f>
              <c:numCache>
                <c:formatCode>0.00%</c:formatCode>
                <c:ptCount val="4"/>
                <c:pt idx="0">
                  <c:v>3.0612244897959183E-2</c:v>
                </c:pt>
                <c:pt idx="1">
                  <c:v>2.7322404371584699E-2</c:v>
                </c:pt>
                <c:pt idx="2">
                  <c:v>0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A01-8441-8C20016E11B9}"/>
            </c:ext>
          </c:extLst>
        </c:ser>
        <c:ser>
          <c:idx val="1"/>
          <c:order val="1"/>
          <c:tx>
            <c:strRef>
              <c:f>'[2]Gráficos - tipo de ações'!$A$4</c:f>
              <c:strCache>
                <c:ptCount val="1"/>
                <c:pt idx="0">
                  <c:v>Crítico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'[2]Gráficos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'[2]Gráficos - tipo de ações'!$B$4:$E$4</c:f>
              <c:numCache>
                <c:formatCode>0.00%</c:formatCode>
                <c:ptCount val="4"/>
                <c:pt idx="0">
                  <c:v>1.7006802721088437E-2</c:v>
                </c:pt>
                <c:pt idx="1">
                  <c:v>4.553734061930783E-2</c:v>
                </c:pt>
                <c:pt idx="2">
                  <c:v>0.05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A01-8441-8C20016E11B9}"/>
            </c:ext>
          </c:extLst>
        </c:ser>
        <c:ser>
          <c:idx val="2"/>
          <c:order val="2"/>
          <c:tx>
            <c:strRef>
              <c:f>'[2]Gráficos - tipo de ações'!$A$5</c:f>
              <c:strCache>
                <c:ptCount val="1"/>
                <c:pt idx="0">
                  <c:v>Satisfatório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'[2]Gráficos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'[2]Gráficos - tipo de ações'!$B$5:$E$5</c:f>
              <c:numCache>
                <c:formatCode>0.00%</c:formatCode>
                <c:ptCount val="4"/>
                <c:pt idx="0">
                  <c:v>0.9268707482993197</c:v>
                </c:pt>
                <c:pt idx="1">
                  <c:v>0.91621129326047357</c:v>
                </c:pt>
                <c:pt idx="2">
                  <c:v>0.92500000000000004</c:v>
                </c:pt>
                <c:pt idx="3">
                  <c:v>0.88235294117647056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A01-8441-8C20016E11B9}"/>
            </c:ext>
          </c:extLst>
        </c:ser>
        <c:ser>
          <c:idx val="3"/>
          <c:order val="3"/>
          <c:tx>
            <c:strRef>
              <c:f>'[2]Gráficos - tipo de ações'!$A$6</c:f>
              <c:strCache>
                <c:ptCount val="1"/>
                <c:pt idx="0">
                  <c:v>Subestimado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'[2]Gráficos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'[2]Gráficos - tipo de ações'!$B$6:$E$6</c:f>
              <c:numCache>
                <c:formatCode>0.00%</c:formatCode>
                <c:ptCount val="4"/>
                <c:pt idx="0">
                  <c:v>2.5510204081632654E-2</c:v>
                </c:pt>
                <c:pt idx="1">
                  <c:v>1.092896174863388E-2</c:v>
                </c:pt>
                <c:pt idx="2">
                  <c:v>2.5000000000000001E-2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92-4A01-8441-8C20016E1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332480"/>
        <c:axId val="336333040"/>
      </c:barChart>
      <c:catAx>
        <c:axId val="3363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333040"/>
        <c:crosses val="autoZero"/>
        <c:auto val="1"/>
        <c:lblAlgn val="ctr"/>
        <c:lblOffset val="100"/>
        <c:noMultiLvlLbl val="0"/>
      </c:catAx>
      <c:valAx>
        <c:axId val="336333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332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/>
                </a:solidFill>
              </a:rPr>
              <a:t>Gráfico</a:t>
            </a:r>
            <a:r>
              <a:rPr lang="en-US" sz="1200" baseline="0">
                <a:solidFill>
                  <a:schemeClr val="tx1"/>
                </a:solidFill>
              </a:rPr>
              <a:t> 2.1</a:t>
            </a:r>
          </a:p>
          <a:p>
            <a:pPr>
              <a:defRPr sz="1200"/>
            </a:pPr>
            <a:r>
              <a:rPr lang="en-US" sz="1200" b="0">
                <a:solidFill>
                  <a:schemeClr val="tx1"/>
                </a:solidFill>
              </a:rPr>
              <a:t>Participação dos Eixos</a:t>
            </a:r>
            <a:r>
              <a:rPr lang="en-US" sz="1200" b="0" baseline="0">
                <a:solidFill>
                  <a:schemeClr val="tx1"/>
                </a:solidFill>
              </a:rPr>
              <a:t> na execução dos programas sociais do PPAG </a:t>
            </a:r>
            <a:r>
              <a:rPr lang="en-US" sz="1200" b="0">
                <a:solidFill>
                  <a:schemeClr val="tx1"/>
                </a:solidFill>
              </a:rPr>
              <a:t>- exceto o</a:t>
            </a:r>
            <a:r>
              <a:rPr lang="en-US" sz="1200" b="0" baseline="0">
                <a:solidFill>
                  <a:schemeClr val="tx1"/>
                </a:solidFill>
              </a:rPr>
              <a:t> </a:t>
            </a:r>
            <a:r>
              <a:rPr lang="en-US" sz="1200" b="0">
                <a:solidFill>
                  <a:schemeClr val="tx1"/>
                </a:solidFill>
              </a:rPr>
              <a:t>Eixo</a:t>
            </a:r>
            <a:r>
              <a:rPr lang="en-US" sz="1200" b="0" baseline="0">
                <a:solidFill>
                  <a:schemeClr val="tx1"/>
                </a:solidFill>
              </a:rPr>
              <a:t> Especial - Minas Gerais - 1º bimestre de 2019 </a:t>
            </a:r>
            <a:endParaRPr lang="en-US" sz="120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204430221471221"/>
          <c:y val="1.87793427230046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'[3] Gráfico 1'!$B$13</c:f>
              <c:strCache>
                <c:ptCount val="1"/>
                <c:pt idx="0">
                  <c:v>Análise Vertical (D)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412-486B-9926-CF669F0C93B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412-486B-9926-CF669F0C93B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412-486B-9926-CF669F0C93B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412-486B-9926-CF669F0C93B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412-486B-9926-CF669F0C93B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412-486B-9926-CF669F0C93B3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2-486B-9926-CF669F0C93B3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12-486B-9926-CF669F0C93B3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12-486B-9926-CF669F0C93B3}"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12-486B-9926-CF669F0C93B3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12-486B-9926-CF669F0C93B3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412-486B-9926-CF669F0C93B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'[3] Gráfico 1'!$A$14:$A$19</c:f>
              <c:strCache>
                <c:ptCount val="6"/>
                <c:pt idx="0">
                  <c:v>Desenvolvimento Produtivo, Científico e Tecnológico</c:v>
                </c:pt>
                <c:pt idx="1">
                  <c:v>Educação e Cultura</c:v>
                </c:pt>
                <c:pt idx="2">
                  <c:v>Governo</c:v>
                </c:pt>
                <c:pt idx="3">
                  <c:v>Infraestrutura e Logística</c:v>
                </c:pt>
                <c:pt idx="4">
                  <c:v>Saúde e Proteção Social</c:v>
                </c:pt>
                <c:pt idx="5">
                  <c:v>Segurança Pública</c:v>
                </c:pt>
              </c:strCache>
            </c:strRef>
          </c:cat>
          <c:val>
            <c:numRef>
              <c:f>'[3] Gráfico 1'!$B$14:$B$19</c:f>
              <c:numCache>
                <c:formatCode>General</c:formatCode>
                <c:ptCount val="6"/>
                <c:pt idx="0">
                  <c:v>4.8291936684579807E-3</c:v>
                </c:pt>
                <c:pt idx="1">
                  <c:v>0.57639199663196738</c:v>
                </c:pt>
                <c:pt idx="2">
                  <c:v>1.7494438248926037E-2</c:v>
                </c:pt>
                <c:pt idx="3">
                  <c:v>5.1651145753319944E-2</c:v>
                </c:pt>
                <c:pt idx="4">
                  <c:v>0.12972331161640657</c:v>
                </c:pt>
                <c:pt idx="5">
                  <c:v>0.2199099140809222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412-486B-9926-CF669F0C93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50841787910096"/>
          <c:y val="0.32824284288407612"/>
          <c:w val="0.28542590542763402"/>
          <c:h val="0.40776649397698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200" b="1">
                <a:solidFill>
                  <a:schemeClr val="tx1"/>
                </a:solidFill>
              </a:rPr>
              <a:t>Gráfico 2.2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pt-BR" sz="1200">
                <a:solidFill>
                  <a:schemeClr val="tx1"/>
                </a:solidFill>
              </a:rPr>
              <a:t>Porcentagem de ações de programas sociais</a:t>
            </a:r>
            <a:r>
              <a:rPr lang="pt-BR" sz="1200" baseline="0">
                <a:solidFill>
                  <a:schemeClr val="tx1"/>
                </a:solidFill>
              </a:rPr>
              <a:t> </a:t>
            </a:r>
            <a:r>
              <a:rPr lang="pt-BR" sz="1200">
                <a:solidFill>
                  <a:schemeClr val="tx1"/>
                </a:solidFill>
              </a:rPr>
              <a:t>com programação</a:t>
            </a:r>
            <a:r>
              <a:rPr lang="pt-BR" sz="1200" baseline="0">
                <a:solidFill>
                  <a:schemeClr val="tx1"/>
                </a:solidFill>
              </a:rPr>
              <a:t> para o período segundo intervalos de desempenho físico e orçamentário - Minas Gerais - 1º bimestre de 2019</a:t>
            </a:r>
            <a:endParaRPr lang="pt-BR" sz="120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'[3]Gráfico desemp.'!$B$1</c:f>
              <c:strCache>
                <c:ptCount val="1"/>
                <c:pt idx="0">
                  <c:v>Físico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'[3]Gráfico desemp.'!$A$2:$A$5</c:f>
              <c:strCache>
                <c:ptCount val="4"/>
                <c:pt idx="0">
                  <c:v>Sem execução</c:v>
                </c:pt>
                <c:pt idx="1">
                  <c:v>Crítico</c:v>
                </c:pt>
                <c:pt idx="2">
                  <c:v>Satisfatório</c:v>
                </c:pt>
                <c:pt idx="3">
                  <c:v>Subestimado</c:v>
                </c:pt>
              </c:strCache>
            </c:strRef>
          </c:cat>
          <c:val>
            <c:numRef>
              <c:f>'[3]Gráfico desemp.'!$B$2:$B$5</c:f>
              <c:numCache>
                <c:formatCode>General</c:formatCode>
                <c:ptCount val="4"/>
                <c:pt idx="0">
                  <c:v>2.5862068965517241E-2</c:v>
                </c:pt>
                <c:pt idx="1">
                  <c:v>2.5862068965517241E-2</c:v>
                </c:pt>
                <c:pt idx="2">
                  <c:v>0.92672413793103448</c:v>
                </c:pt>
                <c:pt idx="3">
                  <c:v>2.1551724137931036E-2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2-476C-AE97-96E2A15A5EE7}"/>
            </c:ext>
          </c:extLst>
        </c:ser>
        <c:ser>
          <c:idx val="1"/>
          <c:order val="1"/>
          <c:tx>
            <c:strRef>
              <c:f>'[3]Gráfico desemp.'!$C$1</c:f>
              <c:strCache>
                <c:ptCount val="1"/>
                <c:pt idx="0">
                  <c:v>Orçamentário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'[3]Gráfico desemp.'!$A$2:$A$5</c:f>
              <c:strCache>
                <c:ptCount val="4"/>
                <c:pt idx="0">
                  <c:v>Sem execução</c:v>
                </c:pt>
                <c:pt idx="1">
                  <c:v>Crítico</c:v>
                </c:pt>
                <c:pt idx="2">
                  <c:v>Satisfatório</c:v>
                </c:pt>
                <c:pt idx="3">
                  <c:v>Subestimado</c:v>
                </c:pt>
              </c:strCache>
            </c:strRef>
          </c:cat>
          <c:val>
            <c:numRef>
              <c:f>'[3]Gráfico desemp.'!$C$2:$C$5</c:f>
              <c:numCache>
                <c:formatCode>General</c:formatCode>
                <c:ptCount val="4"/>
                <c:pt idx="0">
                  <c:v>3.608247422680412E-2</c:v>
                </c:pt>
                <c:pt idx="1">
                  <c:v>3.0927835051546393E-2</c:v>
                </c:pt>
                <c:pt idx="2">
                  <c:v>0.9329896907216495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2-476C-AE97-96E2A15A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064048"/>
        <c:axId val="359064608"/>
      </c:barChart>
      <c:catAx>
        <c:axId val="35906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9064608"/>
        <c:crosses val="autoZero"/>
        <c:auto val="1"/>
        <c:lblAlgn val="ctr"/>
        <c:lblOffset val="100"/>
        <c:noMultiLvlLbl val="0"/>
      </c:catAx>
      <c:valAx>
        <c:axId val="3590646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5906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200" b="1">
                <a:solidFill>
                  <a:schemeClr val="tx1"/>
                </a:solidFill>
              </a:rPr>
              <a:t>Gráfico 2.3</a:t>
            </a:r>
          </a:p>
          <a:p>
            <a:pPr>
              <a:defRPr/>
            </a:pPr>
            <a:r>
              <a:rPr lang="pt-BR" sz="1200">
                <a:solidFill>
                  <a:schemeClr val="tx1"/>
                </a:solidFill>
              </a:rPr>
              <a:t>Percentual de ações de acompanhamento geral e intensivo dos programas sociais, com programação para o período, segundo intervalos de desempenho físico e orçamentário - Minas Gerais -  1º bimestre de 2019 </a:t>
            </a:r>
          </a:p>
        </c:rich>
      </c:tx>
      <c:layout>
        <c:manualLayout>
          <c:xMode val="edge"/>
          <c:yMode val="edge"/>
          <c:x val="0.14747967790433963"/>
          <c:y val="1.4947683109118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65652473052519"/>
          <c:y val="0.20014947683109119"/>
          <c:w val="0.84954412251866573"/>
          <c:h val="0.53939314760542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'[3]Gráficos - tipo de ações'!$A$3</c:f>
              <c:strCache>
                <c:ptCount val="1"/>
                <c:pt idx="0">
                  <c:v>Sem execução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'[3]Gráficos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'[3]Gráficos - tipo de ações'!$B$3:$E$3</c:f>
              <c:numCache>
                <c:formatCode>General</c:formatCode>
                <c:ptCount val="4"/>
                <c:pt idx="0">
                  <c:v>2.9850746268656716E-2</c:v>
                </c:pt>
                <c:pt idx="1">
                  <c:v>3.5294117647058823E-2</c:v>
                </c:pt>
                <c:pt idx="2">
                  <c:v>0</c:v>
                </c:pt>
                <c:pt idx="3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7-4C13-8392-79250ADE7AFC}"/>
            </c:ext>
          </c:extLst>
        </c:ser>
        <c:ser>
          <c:idx val="1"/>
          <c:order val="1"/>
          <c:tx>
            <c:strRef>
              <c:f>'[3]Gráficos - tipo de ações'!$A$4</c:f>
              <c:strCache>
                <c:ptCount val="1"/>
                <c:pt idx="0">
                  <c:v>Crítico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'[3]Gráficos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'[3]Gráficos - tipo de ações'!$B$4:$E$4</c:f>
              <c:numCache>
                <c:formatCode>General</c:formatCode>
                <c:ptCount val="4"/>
                <c:pt idx="0">
                  <c:v>1.9900497512437811E-2</c:v>
                </c:pt>
                <c:pt idx="1">
                  <c:v>3.5294117647058823E-2</c:v>
                </c:pt>
                <c:pt idx="2">
                  <c:v>6.4516129032258063E-2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7-4C13-8392-79250ADE7AFC}"/>
            </c:ext>
          </c:extLst>
        </c:ser>
        <c:ser>
          <c:idx val="2"/>
          <c:order val="2"/>
          <c:tx>
            <c:strRef>
              <c:f>'[3]Gráficos - tipo de ações'!$A$5</c:f>
              <c:strCache>
                <c:ptCount val="1"/>
                <c:pt idx="0">
                  <c:v>Satisfatório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'[3]Gráficos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'[3]Gráficos - tipo de ações'!$B$5:$E$5</c:f>
              <c:numCache>
                <c:formatCode>General</c:formatCode>
                <c:ptCount val="4"/>
                <c:pt idx="0">
                  <c:v>0.92537313432835822</c:v>
                </c:pt>
                <c:pt idx="1">
                  <c:v>0.92941176470588238</c:v>
                </c:pt>
                <c:pt idx="2">
                  <c:v>0.93548387096774188</c:v>
                </c:pt>
                <c:pt idx="3">
                  <c:v>0.95833333333333337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D7-4C13-8392-79250ADE7AFC}"/>
            </c:ext>
          </c:extLst>
        </c:ser>
        <c:ser>
          <c:idx val="3"/>
          <c:order val="3"/>
          <c:tx>
            <c:strRef>
              <c:f>'[3]Gráficos - tipo de ações'!$A$6</c:f>
              <c:strCache>
                <c:ptCount val="1"/>
                <c:pt idx="0">
                  <c:v>Subestimado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'[3]Gráficos - tipo de ações'!$B$1:$E$2</c:f>
              <c:multiLvlStrCache>
                <c:ptCount val="4"/>
                <c:lvl>
                  <c:pt idx="0">
                    <c:v>Físico</c:v>
                  </c:pt>
                  <c:pt idx="1">
                    <c:v>Orçamentário</c:v>
                  </c:pt>
                  <c:pt idx="2">
                    <c:v>Físico</c:v>
                  </c:pt>
                  <c:pt idx="3">
                    <c:v>Orçamentário</c:v>
                  </c:pt>
                </c:lvl>
                <c:lvl>
                  <c:pt idx="0">
                    <c:v>Geral</c:v>
                  </c:pt>
                  <c:pt idx="2">
                    <c:v>Intensivo</c:v>
                  </c:pt>
                </c:lvl>
              </c:multiLvlStrCache>
            </c:multiLvlStrRef>
          </c:cat>
          <c:val>
            <c:numRef>
              <c:f>'[3]Gráficos - tipo de ações'!$B$6:$E$6</c:f>
              <c:numCache>
                <c:formatCode>General</c:formatCode>
                <c:ptCount val="4"/>
                <c:pt idx="0">
                  <c:v>2.4875621890547265E-2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D7-4C13-8392-79250ADE7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1472064"/>
        <c:axId val="361472624"/>
      </c:barChart>
      <c:catAx>
        <c:axId val="36147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472624"/>
        <c:crosses val="autoZero"/>
        <c:auto val="1"/>
        <c:lblAlgn val="ctr"/>
        <c:lblOffset val="100"/>
        <c:noMultiLvlLbl val="0"/>
      </c:catAx>
      <c:valAx>
        <c:axId val="3614726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1472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&#205;ndice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&#205;ndice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&#205;ndice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Sum&#225;r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&#205;ndic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0</xdr:colOff>
      <xdr:row>1</xdr:row>
      <xdr:rowOff>19050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1"/>
          <a:ext cx="1200150" cy="447674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1232646</xdr:colOff>
      <xdr:row>0</xdr:row>
      <xdr:rowOff>470647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32646" cy="470647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1243852</xdr:colOff>
      <xdr:row>1</xdr:row>
      <xdr:rowOff>2801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3852" cy="417419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828675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38100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2</xdr:col>
      <xdr:colOff>38099</xdr:colOff>
      <xdr:row>2</xdr:row>
      <xdr:rowOff>104774</xdr:rowOff>
    </xdr:from>
    <xdr:to>
      <xdr:col>14</xdr:col>
      <xdr:colOff>457200</xdr:colOff>
      <xdr:row>26</xdr:row>
      <xdr:rowOff>133349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9526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1" y="0"/>
          <a:ext cx="125730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1238250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1" y="0"/>
          <a:ext cx="1238249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4767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38100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2</xdr:col>
      <xdr:colOff>19050</xdr:colOff>
      <xdr:row>2</xdr:row>
      <xdr:rowOff>161924</xdr:rowOff>
    </xdr:from>
    <xdr:to>
      <xdr:col>12</xdr:col>
      <xdr:colOff>95250</xdr:colOff>
      <xdr:row>21</xdr:row>
      <xdr:rowOff>123825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31750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1"/>
          <a:ext cx="2047875" cy="8890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Voltar</a:t>
          </a:r>
          <a:r>
            <a:rPr lang="pt-BR" sz="1800" baseline="0"/>
            <a:t> ao sumário</a:t>
          </a:r>
          <a:endParaRPr lang="pt-BR" sz="18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28575</xdr:colOff>
      <xdr:row>2</xdr:row>
      <xdr:rowOff>38100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47775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2</xdr:col>
      <xdr:colOff>28575</xdr:colOff>
      <xdr:row>2</xdr:row>
      <xdr:rowOff>66675</xdr:rowOff>
    </xdr:from>
    <xdr:to>
      <xdr:col>14</xdr:col>
      <xdr:colOff>561975</xdr:colOff>
      <xdr:row>24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1295400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9540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1295400</xdr:colOff>
      <xdr:row>0</xdr:row>
      <xdr:rowOff>419100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95400" cy="419100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9525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104775</xdr:rowOff>
    </xdr:from>
    <xdr:to>
      <xdr:col>15</xdr:col>
      <xdr:colOff>152399</xdr:colOff>
      <xdr:row>26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19050</xdr:colOff>
      <xdr:row>2</xdr:row>
      <xdr:rowOff>47625</xdr:rowOff>
    </xdr:to>
    <xdr:sp macro="" textlink="">
      <xdr:nvSpPr>
        <xdr:cNvPr id="4" name="Retângulo 3">
          <a:hlinkClick xmlns:r="http://schemas.openxmlformats.org/officeDocument/2006/relationships" r:id="rId2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9525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1200150</xdr:colOff>
      <xdr:row>1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4767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1238250</xdr:colOff>
      <xdr:row>1</xdr:row>
      <xdr:rowOff>9525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382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9</xdr:col>
      <xdr:colOff>142876</xdr:colOff>
      <xdr:row>18</xdr:row>
      <xdr:rowOff>138112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15875</xdr:colOff>
      <xdr:row>1</xdr:row>
      <xdr:rowOff>0</xdr:rowOff>
    </xdr:to>
    <xdr:sp macro="" textlink="">
      <xdr:nvSpPr>
        <xdr:cNvPr id="5" name="Retângulo 4">
          <a:hlinkClick xmlns:r="http://schemas.openxmlformats.org/officeDocument/2006/relationships" r:id="rId1"/>
        </xdr:cNvPr>
        <xdr:cNvSpPr/>
      </xdr:nvSpPr>
      <xdr:spPr>
        <a:xfrm>
          <a:off x="0" y="0"/>
          <a:ext cx="2032000" cy="825500"/>
        </a:xfrm>
        <a:prstGeom prst="rect">
          <a:avLst/>
        </a:prstGeom>
        <a:ln w="38100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/>
            <a:t>Voltar</a:t>
          </a:r>
          <a:r>
            <a:rPr lang="pt-BR" sz="1800" baseline="0"/>
            <a:t> ao sumário</a:t>
          </a:r>
          <a:endParaRPr lang="pt-BR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590550</xdr:colOff>
      <xdr:row>2</xdr:row>
      <xdr:rowOff>47625</xdr:rowOff>
    </xdr:to>
    <xdr:sp macro="" textlink="">
      <xdr:nvSpPr>
        <xdr:cNvPr id="3" name="Retângulo 2">
          <a:hlinkClick xmlns:r="http://schemas.openxmlformats.org/officeDocument/2006/relationships" r:id="rId1"/>
        </xdr:cNvPr>
        <xdr:cNvSpPr/>
      </xdr:nvSpPr>
      <xdr:spPr>
        <a:xfrm>
          <a:off x="0" y="0"/>
          <a:ext cx="1200150" cy="428625"/>
        </a:xfrm>
        <a:prstGeom prst="rect">
          <a:avLst/>
        </a:prstGeom>
        <a:ln w="28575">
          <a:solidFill>
            <a:schemeClr val="accent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Voltar</a:t>
          </a:r>
          <a:r>
            <a:rPr lang="pt-BR" sz="1100" baseline="0"/>
            <a:t> ao sumário</a:t>
          </a:r>
          <a:endParaRPr lang="pt-BR" sz="1100"/>
        </a:p>
      </xdr:txBody>
    </xdr:sp>
    <xdr:clientData/>
  </xdr:twoCellAnchor>
  <xdr:twoCellAnchor>
    <xdr:from>
      <xdr:col>2</xdr:col>
      <xdr:colOff>47625</xdr:colOff>
      <xdr:row>2</xdr:row>
      <xdr:rowOff>76200</xdr:rowOff>
    </xdr:from>
    <xdr:to>
      <xdr:col>14</xdr:col>
      <xdr:colOff>581025</xdr:colOff>
      <xdr:row>22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ral/Analise%20global_1&#186;bi_Oliv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eral/Des.%20consolidado%20geral%20-%201&#186;%20bi.%20-%20Maria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cial/Excel_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IAG"/>
      <sheetName val="Eixo"/>
      <sheetName val=" Gráfico 1"/>
      <sheetName val="Função"/>
      <sheetName val="Din Orçamento"/>
      <sheetName val="Din IAG"/>
      <sheetName val="Din Eixo"/>
      <sheetName val="Din Função"/>
      <sheetName val="Planilha1"/>
      <sheetName val="acoes_monitoramento"/>
    </sheetNames>
    <sheetDataSet>
      <sheetData sheetId="0"/>
      <sheetData sheetId="1"/>
      <sheetData sheetId="2"/>
      <sheetData sheetId="3">
        <row r="13">
          <cell r="B13" t="str">
            <v>Análise Vertical (D)</v>
          </cell>
        </row>
        <row r="14">
          <cell r="A14" t="str">
            <v>Desenvolvimento Produtivo, Científico e Tecnológico</v>
          </cell>
          <cell r="B14">
            <v>6.996992029781228E-2</v>
          </cell>
        </row>
        <row r="15">
          <cell r="A15" t="str">
            <v>Educação e Cultura</v>
          </cell>
          <cell r="B15">
            <v>0.53569769285462476</v>
          </cell>
        </row>
        <row r="16">
          <cell r="A16" t="str">
            <v>Governo</v>
          </cell>
          <cell r="B16">
            <v>2.13521247815271E-2</v>
          </cell>
        </row>
        <row r="17">
          <cell r="A17" t="str">
            <v>Infraestrutura e Logística</v>
          </cell>
          <cell r="B17">
            <v>4.8031766171199863E-2</v>
          </cell>
        </row>
        <row r="18">
          <cell r="A18" t="str">
            <v>Saúde e Proteção Social</v>
          </cell>
          <cell r="B18">
            <v>0.12056461427021209</v>
          </cell>
        </row>
        <row r="19">
          <cell r="A19" t="str">
            <v>Segurança Pública</v>
          </cell>
          <cell r="B19">
            <v>0.20438388162462404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oes_monitoramento_2019"/>
      <sheetName val="Desempenho das ações"/>
      <sheetName val="Gráfico desemp."/>
      <sheetName val="por tipo de ação"/>
      <sheetName val="Gráficos - tipo de ações"/>
    </sheetNames>
    <sheetDataSet>
      <sheetData sheetId="0"/>
      <sheetData sheetId="1"/>
      <sheetData sheetId="2">
        <row r="1">
          <cell r="B1" t="str">
            <v>Físico</v>
          </cell>
          <cell r="C1" t="str">
            <v>Orçamentário</v>
          </cell>
        </row>
        <row r="2">
          <cell r="A2" t="str">
            <v>Sem execução</v>
          </cell>
          <cell r="B2">
            <v>2.8662420382165606E-2</v>
          </cell>
          <cell r="C2">
            <v>3.0874785591766724E-2</v>
          </cell>
        </row>
        <row r="3">
          <cell r="A3" t="str">
            <v>Crítico</v>
          </cell>
          <cell r="B3">
            <v>1.9108280254777069E-2</v>
          </cell>
          <cell r="C3">
            <v>4.4596912521440824E-2</v>
          </cell>
        </row>
        <row r="4">
          <cell r="A4" t="str">
            <v>Satisfatório</v>
          </cell>
          <cell r="B4">
            <v>0.92675159235668791</v>
          </cell>
          <cell r="C4">
            <v>0.91423670668953683</v>
          </cell>
        </row>
        <row r="5">
          <cell r="A5" t="str">
            <v>Subestimado</v>
          </cell>
          <cell r="B5">
            <v>2.5477707006369428E-2</v>
          </cell>
          <cell r="C5">
            <v>1.0291595197255575E-2</v>
          </cell>
        </row>
      </sheetData>
      <sheetData sheetId="3"/>
      <sheetData sheetId="4">
        <row r="1">
          <cell r="B1" t="str">
            <v>Geral</v>
          </cell>
          <cell r="D1" t="str">
            <v>Intensivo</v>
          </cell>
        </row>
        <row r="2">
          <cell r="B2" t="str">
            <v>Físico</v>
          </cell>
          <cell r="C2" t="str">
            <v>Orçamentário</v>
          </cell>
          <cell r="D2" t="str">
            <v>Físico</v>
          </cell>
          <cell r="E2" t="str">
            <v>Orçamentário</v>
          </cell>
        </row>
        <row r="3">
          <cell r="A3" t="str">
            <v>Sem execução</v>
          </cell>
          <cell r="B3">
            <v>3.0612244897959183E-2</v>
          </cell>
          <cell r="C3">
            <v>2.7322404371584699E-2</v>
          </cell>
          <cell r="D3">
            <v>0</v>
          </cell>
          <cell r="E3">
            <v>8.8235294117647065E-2</v>
          </cell>
        </row>
        <row r="4">
          <cell r="A4" t="str">
            <v>Crítico</v>
          </cell>
          <cell r="B4">
            <v>1.7006802721088437E-2</v>
          </cell>
          <cell r="C4">
            <v>4.553734061930783E-2</v>
          </cell>
          <cell r="D4">
            <v>0.05</v>
          </cell>
          <cell r="E4">
            <v>2.9411764705882353E-2</v>
          </cell>
        </row>
        <row r="5">
          <cell r="A5" t="str">
            <v>Satisfatório</v>
          </cell>
          <cell r="B5">
            <v>0.9268707482993197</v>
          </cell>
          <cell r="C5">
            <v>0.91621129326047357</v>
          </cell>
          <cell r="D5">
            <v>0.92500000000000004</v>
          </cell>
          <cell r="E5">
            <v>0.88235294117647056</v>
          </cell>
        </row>
        <row r="6">
          <cell r="A6" t="str">
            <v>Subestimado</v>
          </cell>
          <cell r="B6">
            <v>2.5510204081632654E-2</v>
          </cell>
          <cell r="C6">
            <v>1.092896174863388E-2</v>
          </cell>
          <cell r="D6">
            <v>2.5000000000000001E-2</v>
          </cell>
          <cell r="E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IAG"/>
      <sheetName val="Eixo"/>
      <sheetName val=" Gráfico 1"/>
      <sheetName val="Função"/>
      <sheetName val="Desempenho das ações "/>
      <sheetName val="Gráfico desemp."/>
      <sheetName val="por tipo de ação"/>
      <sheetName val="Gráficos - tipo de ações"/>
      <sheetName val="Global Social"/>
      <sheetName val="Per capita SOCIAL"/>
    </sheetNames>
    <sheetDataSet>
      <sheetData sheetId="0"/>
      <sheetData sheetId="1"/>
      <sheetData sheetId="2"/>
      <sheetData sheetId="3">
        <row r="13">
          <cell r="B13" t="str">
            <v>Análise Vertical (D)</v>
          </cell>
        </row>
        <row r="14">
          <cell r="A14" t="str">
            <v>Desenvolvimento Produtivo, Científico e Tecnológico</v>
          </cell>
          <cell r="B14">
            <v>4.8291936684579807E-3</v>
          </cell>
        </row>
        <row r="15">
          <cell r="A15" t="str">
            <v>Educação e Cultura</v>
          </cell>
          <cell r="B15">
            <v>0.57639199663196738</v>
          </cell>
        </row>
        <row r="16">
          <cell r="A16" t="str">
            <v>Governo</v>
          </cell>
          <cell r="B16">
            <v>1.7494438248926037E-2</v>
          </cell>
        </row>
        <row r="17">
          <cell r="A17" t="str">
            <v>Infraestrutura e Logística</v>
          </cell>
          <cell r="B17">
            <v>5.1651145753319944E-2</v>
          </cell>
        </row>
        <row r="18">
          <cell r="A18" t="str">
            <v>Saúde e Proteção Social</v>
          </cell>
          <cell r="B18">
            <v>0.12972331161640657</v>
          </cell>
        </row>
        <row r="19">
          <cell r="A19" t="str">
            <v>Segurança Pública</v>
          </cell>
          <cell r="B19">
            <v>0.2199099140809222</v>
          </cell>
        </row>
      </sheetData>
      <sheetData sheetId="4"/>
      <sheetData sheetId="5"/>
      <sheetData sheetId="6">
        <row r="1">
          <cell r="B1" t="str">
            <v>Físico</v>
          </cell>
          <cell r="C1" t="str">
            <v>Orçamentário</v>
          </cell>
        </row>
        <row r="2">
          <cell r="A2" t="str">
            <v>Sem execução</v>
          </cell>
          <cell r="B2">
            <v>2.5862068965517241E-2</v>
          </cell>
          <cell r="C2">
            <v>3.608247422680412E-2</v>
          </cell>
        </row>
        <row r="3">
          <cell r="A3" t="str">
            <v>Crítico</v>
          </cell>
          <cell r="B3">
            <v>2.5862068965517241E-2</v>
          </cell>
          <cell r="C3">
            <v>3.0927835051546393E-2</v>
          </cell>
        </row>
        <row r="4">
          <cell r="A4" t="str">
            <v>Satisfatório</v>
          </cell>
          <cell r="B4">
            <v>0.92672413793103448</v>
          </cell>
          <cell r="C4">
            <v>0.9329896907216495</v>
          </cell>
        </row>
        <row r="5">
          <cell r="A5" t="str">
            <v>Subestimado</v>
          </cell>
          <cell r="B5">
            <v>2.1551724137931036E-2</v>
          </cell>
          <cell r="C5">
            <v>0</v>
          </cell>
        </row>
      </sheetData>
      <sheetData sheetId="7"/>
      <sheetData sheetId="8">
        <row r="1">
          <cell r="B1" t="str">
            <v>Geral</v>
          </cell>
          <cell r="C1"/>
          <cell r="D1" t="str">
            <v>Intensivo</v>
          </cell>
          <cell r="E1"/>
        </row>
        <row r="2">
          <cell r="B2" t="str">
            <v>Físico</v>
          </cell>
          <cell r="C2" t="str">
            <v>Orçamentário</v>
          </cell>
          <cell r="D2" t="str">
            <v>Físico</v>
          </cell>
          <cell r="E2" t="str">
            <v>Orçamentário</v>
          </cell>
        </row>
        <row r="3">
          <cell r="A3" t="str">
            <v>Sem execução</v>
          </cell>
          <cell r="B3">
            <v>2.9850746268656716E-2</v>
          </cell>
          <cell r="C3">
            <v>3.5294117647058823E-2</v>
          </cell>
          <cell r="D3">
            <v>0</v>
          </cell>
          <cell r="E3">
            <v>4.1666666666666664E-2</v>
          </cell>
        </row>
        <row r="4">
          <cell r="A4" t="str">
            <v>Crítico</v>
          </cell>
          <cell r="B4">
            <v>1.9900497512437811E-2</v>
          </cell>
          <cell r="C4">
            <v>3.5294117647058823E-2</v>
          </cell>
          <cell r="D4">
            <v>6.4516129032258063E-2</v>
          </cell>
          <cell r="E4">
            <v>0</v>
          </cell>
        </row>
        <row r="5">
          <cell r="A5" t="str">
            <v>Satisfatório</v>
          </cell>
          <cell r="B5">
            <v>0.92537313432835822</v>
          </cell>
          <cell r="C5">
            <v>0.92941176470588238</v>
          </cell>
          <cell r="D5">
            <v>0.93548387096774188</v>
          </cell>
          <cell r="E5">
            <v>0.95833333333333337</v>
          </cell>
        </row>
        <row r="6">
          <cell r="A6" t="str">
            <v>Subestimado</v>
          </cell>
          <cell r="B6">
            <v>2.4875621890547265E-2</v>
          </cell>
          <cell r="C6">
            <v>0</v>
          </cell>
          <cell r="D6">
            <v>0</v>
          </cell>
          <cell r="E6">
            <v>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C30"/>
  <sheetViews>
    <sheetView showGridLines="0" tabSelected="1" workbookViewId="0">
      <selection activeCell="A13" sqref="A1:XFD1048576"/>
    </sheetView>
  </sheetViews>
  <sheetFormatPr defaultRowHeight="15" x14ac:dyDescent="0.25"/>
  <cols>
    <col min="1" max="1" width="9.140625" style="150"/>
    <col min="2" max="2" width="191.5703125" style="150" customWidth="1"/>
    <col min="3" max="3" width="149.85546875" style="150" customWidth="1"/>
    <col min="4" max="16384" width="9.140625" style="150"/>
  </cols>
  <sheetData>
    <row r="1" spans="1:2" ht="15.75" thickBot="1" x14ac:dyDescent="0.3">
      <c r="B1" s="188"/>
    </row>
    <row r="2" spans="1:2" ht="23.25" customHeight="1" x14ac:dyDescent="0.25">
      <c r="A2" s="188"/>
      <c r="B2" s="190" t="s">
        <v>254</v>
      </c>
    </row>
    <row r="3" spans="1:2" ht="20.100000000000001" customHeight="1" x14ac:dyDescent="0.25">
      <c r="A3" s="188"/>
      <c r="B3" s="191" t="s">
        <v>250</v>
      </c>
    </row>
    <row r="4" spans="1:2" ht="20.100000000000001" customHeight="1" x14ac:dyDescent="0.25">
      <c r="A4" s="188"/>
      <c r="B4" s="192" t="s">
        <v>321</v>
      </c>
    </row>
    <row r="5" spans="1:2" ht="20.100000000000001" customHeight="1" x14ac:dyDescent="0.25">
      <c r="A5" s="188"/>
      <c r="B5" s="192" t="s">
        <v>322</v>
      </c>
    </row>
    <row r="6" spans="1:2" ht="20.100000000000001" customHeight="1" x14ac:dyDescent="0.25">
      <c r="A6" s="188"/>
      <c r="B6" s="192" t="s">
        <v>323</v>
      </c>
    </row>
    <row r="7" spans="1:2" s="179" customFormat="1" ht="19.5" customHeight="1" x14ac:dyDescent="0.25">
      <c r="A7" s="189"/>
      <c r="B7" s="192" t="s">
        <v>325</v>
      </c>
    </row>
    <row r="8" spans="1:2" ht="20.100000000000001" customHeight="1" x14ac:dyDescent="0.25">
      <c r="A8" s="188"/>
      <c r="B8" s="192" t="s">
        <v>324</v>
      </c>
    </row>
    <row r="9" spans="1:2" ht="19.5" customHeight="1" x14ac:dyDescent="0.25">
      <c r="A9" s="188"/>
      <c r="B9" s="192" t="s">
        <v>352</v>
      </c>
    </row>
    <row r="10" spans="1:2" ht="19.5" customHeight="1" x14ac:dyDescent="0.25">
      <c r="A10" s="188"/>
      <c r="B10" s="192" t="s">
        <v>326</v>
      </c>
    </row>
    <row r="11" spans="1:2" ht="20.100000000000001" customHeight="1" x14ac:dyDescent="0.25">
      <c r="A11" s="188"/>
      <c r="B11" s="192" t="s">
        <v>353</v>
      </c>
    </row>
    <row r="12" spans="1:2" ht="19.5" customHeight="1" x14ac:dyDescent="0.25">
      <c r="A12" s="188"/>
      <c r="B12" s="192" t="s">
        <v>327</v>
      </c>
    </row>
    <row r="13" spans="1:2" ht="20.100000000000001" customHeight="1" x14ac:dyDescent="0.25">
      <c r="A13" s="188"/>
      <c r="B13" s="192" t="s">
        <v>328</v>
      </c>
    </row>
    <row r="14" spans="1:2" ht="20.100000000000001" customHeight="1" x14ac:dyDescent="0.25">
      <c r="A14" s="188"/>
      <c r="B14" s="192" t="s">
        <v>329</v>
      </c>
    </row>
    <row r="15" spans="1:2" x14ac:dyDescent="0.25">
      <c r="A15" s="188"/>
      <c r="B15" s="192" t="s">
        <v>331</v>
      </c>
    </row>
    <row r="16" spans="1:2" ht="20.100000000000001" customHeight="1" x14ac:dyDescent="0.25">
      <c r="A16" s="188"/>
      <c r="B16" s="192" t="s">
        <v>332</v>
      </c>
    </row>
    <row r="17" spans="1:3" ht="20.100000000000001" customHeight="1" x14ac:dyDescent="0.25">
      <c r="A17" s="188"/>
      <c r="B17" s="193"/>
      <c r="C17" s="151"/>
    </row>
    <row r="18" spans="1:3" ht="20.100000000000001" customHeight="1" x14ac:dyDescent="0.25">
      <c r="A18" s="188"/>
      <c r="B18" s="191" t="s">
        <v>251</v>
      </c>
    </row>
    <row r="19" spans="1:3" ht="20.100000000000001" customHeight="1" x14ac:dyDescent="0.25">
      <c r="A19" s="188"/>
      <c r="B19" s="192" t="s">
        <v>339</v>
      </c>
    </row>
    <row r="20" spans="1:3" ht="20.100000000000001" customHeight="1" x14ac:dyDescent="0.25">
      <c r="A20" s="188"/>
      <c r="B20" s="192" t="s">
        <v>333</v>
      </c>
    </row>
    <row r="21" spans="1:3" ht="20.100000000000001" customHeight="1" x14ac:dyDescent="0.25">
      <c r="A21" s="188"/>
      <c r="B21" s="192" t="s">
        <v>334</v>
      </c>
    </row>
    <row r="22" spans="1:3" ht="20.100000000000001" customHeight="1" x14ac:dyDescent="0.25">
      <c r="A22" s="188"/>
      <c r="B22" s="192" t="s">
        <v>330</v>
      </c>
    </row>
    <row r="23" spans="1:3" ht="20.100000000000001" customHeight="1" x14ac:dyDescent="0.25">
      <c r="A23" s="188"/>
      <c r="B23" s="192" t="s">
        <v>335</v>
      </c>
    </row>
    <row r="24" spans="1:3" ht="20.25" customHeight="1" x14ac:dyDescent="0.25">
      <c r="A24" s="188"/>
      <c r="B24" s="192" t="s">
        <v>336</v>
      </c>
    </row>
    <row r="25" spans="1:3" ht="18.75" customHeight="1" x14ac:dyDescent="0.25">
      <c r="A25" s="188"/>
      <c r="B25" s="192" t="s">
        <v>354</v>
      </c>
    </row>
    <row r="26" spans="1:3" ht="18.75" customHeight="1" x14ac:dyDescent="0.25">
      <c r="A26" s="188"/>
      <c r="B26" s="192" t="s">
        <v>355</v>
      </c>
    </row>
    <row r="27" spans="1:3" ht="34.5" customHeight="1" x14ac:dyDescent="0.25">
      <c r="A27" s="188"/>
      <c r="B27" s="194" t="s">
        <v>357</v>
      </c>
    </row>
    <row r="28" spans="1:3" ht="20.100000000000001" customHeight="1" x14ac:dyDescent="0.25">
      <c r="A28" s="188"/>
      <c r="B28" s="192" t="s">
        <v>337</v>
      </c>
    </row>
    <row r="29" spans="1:3" ht="20.100000000000001" customHeight="1" x14ac:dyDescent="0.25">
      <c r="A29" s="188"/>
      <c r="B29" s="192" t="s">
        <v>338</v>
      </c>
    </row>
    <row r="30" spans="1:3" ht="20.100000000000001" customHeight="1" thickBot="1" x14ac:dyDescent="0.3">
      <c r="B30" s="195"/>
    </row>
  </sheetData>
  <hyperlinks>
    <hyperlink ref="B26" location="tabela2.6" display="Tabela 2.6: Ações válidas de programas sociais do PPAG segundo intervalos de desempenho e IAG - Minas Gerais - 1º bimestre de 2019"/>
    <hyperlink ref="B28" location="tabela2.7" display="Tabela 2.7: Valor global programado e executado nos programas sociais por território - Minas Gerais - 1º bimestre de 2019"/>
    <hyperlink ref="B29" location="tabela2.8" display="Tabela 2.8: Gasto per capita programado e executado nos programas sociais por território - Minas Gerais - 1º bimestre de 2019"/>
    <hyperlink ref="B19" location="tabela2.1" display="Tabela 2.1: Programação e execução dos programas sociais por tipo de orçamento - Minas Gerais - 1º bimestre de 2019"/>
    <hyperlink ref="B20" location="tabela2.2" display="Tabela 2.2: Programação e execução dos programas sociais por tipo de acompanhamento de ação - Minas Gerais - 1º bimestre de 2019"/>
    <hyperlink ref="B21" location="tabela2.3" display="Tabela 2.3: Programação e execução dos programas sociais por Eixo - Minas Gerais - 1º bimestre de 2019"/>
    <hyperlink ref="B23" location="tabela2.4" display="Tabela 2.4: Programação e execução dos programas sociais por função - Minas Gerais - 1º bimestre de 2019"/>
    <hyperlink ref="B24" location="tabela2.5" display="Tabela 2.5: Ações válidas de todos os programas sociais do PPAG segundo intervalos de desempenho físico e orçamentário - Minas Gerais - 1º bimestre de 2019"/>
    <hyperlink ref="B22" location="'Gráfico 2.1'!A1" display="Gráfico 2.1: Participação dos Eixos na execução dos programas sociais do PPAG - exceto o Eixo Especial - Minas Gerais - 1º bimestre de 2019 "/>
    <hyperlink ref="B25" location="'Gráfico 2.2'!A1" display="'Gráfico 2.2'!A1"/>
    <hyperlink ref="B27" location="'Gráfico 2.3'!A1" display="Gráfico 2.3: Percentual de ações de acompanhamento geral e intensivo dos programas sociais, com programação para o período, segundo intervalos de desempenho físico e orçamentário - Minas Gerais -  1º bimestre de 2019 "/>
    <hyperlink ref="B4" location="'1.1'!A1" display="Tabela 1.1: Programação e execução dos programas por tipo de orçamento - Minas Gerais -  1º bimestre de 2019"/>
    <hyperlink ref="B5" location="'1.2'!A1" display="Tabela 1.2: Programação e execução dos programas por tipo de acompanhamento de ação - Minas Gerais - 1º bimestre de 2019"/>
    <hyperlink ref="B6" location="'1.3'!A1" display="Tabela 1.3: Programação e execução dos programas por Eixo - Minas Gerais - 1º bimestre de 2019"/>
    <hyperlink ref="B7" location="'Gráfico 1.1'!A1" display="Gráfico 1.1: Participação dos Eixos na execução do PPAG - exceto o Eixo Especial - Minas Gerais -  1º bimestre de 2019 "/>
    <hyperlink ref="B8" location="'1.4'!A1" display="Tabela 1.4: Programação e execução dos programas por função - Minas Gerais - 1º bimestre de 2019"/>
    <hyperlink ref="B9" location="'1.5'!A1" display="Tabela 1.5: Ações válidas de todos os programas  do PPAG segundo intervalos de desempenho físico e orçamentário - Minas Gerais - 1º bimestre de 2019"/>
    <hyperlink ref="B10" location="'Gráfico 1.2'!A1" display="Gráfico 1.2: Porcentagem de ações com programação para o período segundo intervalos de desempenho físico e orçamentário - Minas Gerais -  1º bimestre de 2019 "/>
    <hyperlink ref="B11" location="'1.6'!A1" display="Tabela 1.6: Ações válidas de todos os programas do PPAG segundo intervalos de desempenho e IAG - Minas Gerais - 1º bimestre de 2019"/>
    <hyperlink ref="B12" location="'Gráfico 1.3'!A1" display="Gráfico 1.3: Percentual de ações de acompanhamento geral e intensivo, com programação para o período, segundo intervalos de desempenho físico e orçamentário - Minas Gerais -  1º bimestre de 2019 "/>
    <hyperlink ref="B13" location="'1.7'!A1" display="Tabela 1.7: Valor global programado e executado nos programas por território - Minas Gerais - 1° bimestre - 2019"/>
    <hyperlink ref="B14" location="'1.8'!A1" display="Tabela 1.8: Gasto per capita programado e executado nos programas por território - Minas Gerais - 1° bimestre - 2019"/>
    <hyperlink ref="B15" location="'1.9'!A1" display="Tabela 1.9: Demonstrativo dos Recursos Programados e Aplicados, por Programa, no Desenvolvimento Social dos Municípios Classificados nas Cinquenta Últimas Posições do IMRS – Minas Gerais - 1º bimestre de 2019"/>
    <hyperlink ref="B16" location="'1.10'!A1" display="Tabela 1.10: Demonstrativo dos Recursos Programados e Aplicados nos Municípios Classificados nas Cinquenta Últimas Posições do IMRS – Minas Gerais - 1º bimestre de 2019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3:I27"/>
  <sheetViews>
    <sheetView showGridLines="0" workbookViewId="0"/>
  </sheetViews>
  <sheetFormatPr defaultRowHeight="15" x14ac:dyDescent="0.25"/>
  <sheetData>
    <row r="23" spans="3:9" x14ac:dyDescent="0.25">
      <c r="C23" s="200"/>
      <c r="D23" s="200"/>
      <c r="E23" s="200"/>
      <c r="F23" s="200"/>
      <c r="G23" s="200"/>
      <c r="H23" s="200"/>
      <c r="I23" s="200"/>
    </row>
    <row r="24" spans="3:9" x14ac:dyDescent="0.25">
      <c r="C24" s="200" t="s">
        <v>29</v>
      </c>
      <c r="D24" s="200"/>
      <c r="E24" s="200"/>
      <c r="F24" s="200"/>
      <c r="G24" s="200"/>
      <c r="H24" s="200"/>
      <c r="I24" s="200"/>
    </row>
    <row r="25" spans="3:9" x14ac:dyDescent="0.25">
      <c r="C25" s="200" t="s">
        <v>259</v>
      </c>
      <c r="D25" s="200"/>
      <c r="E25" s="200"/>
      <c r="F25" s="200"/>
      <c r="G25" s="200"/>
      <c r="H25" s="200"/>
      <c r="I25" s="200"/>
    </row>
    <row r="26" spans="3:9" x14ac:dyDescent="0.25">
      <c r="C26" s="200"/>
      <c r="D26" s="200"/>
      <c r="E26" s="200"/>
      <c r="F26" s="200"/>
      <c r="G26" s="200"/>
      <c r="H26" s="200"/>
      <c r="I26" s="200"/>
    </row>
    <row r="27" spans="3:9" x14ac:dyDescent="0.25">
      <c r="C27" s="200"/>
      <c r="D27" s="200"/>
      <c r="E27" s="200"/>
      <c r="F27" s="200"/>
      <c r="G27" s="200"/>
      <c r="H27" s="200"/>
      <c r="I27" s="200"/>
    </row>
  </sheetData>
  <mergeCells count="5">
    <mergeCell ref="C23:I23"/>
    <mergeCell ref="C24:I24"/>
    <mergeCell ref="C26:I26"/>
    <mergeCell ref="C27:I27"/>
    <mergeCell ref="C25:I25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B1:F24"/>
  <sheetViews>
    <sheetView zoomScale="85" zoomScaleNormal="85" workbookViewId="0"/>
  </sheetViews>
  <sheetFormatPr defaultRowHeight="15" x14ac:dyDescent="0.25"/>
  <cols>
    <col min="1" max="1" width="18.85546875" style="119" customWidth="1"/>
    <col min="2" max="2" width="28.7109375" style="119" bestFit="1" customWidth="1"/>
    <col min="3" max="3" width="19.42578125" style="143" customWidth="1"/>
    <col min="4" max="4" width="21" style="143" customWidth="1"/>
    <col min="5" max="5" width="11" style="133" customWidth="1"/>
    <col min="6" max="6" width="13.42578125" style="133" customWidth="1"/>
    <col min="7" max="16384" width="9.140625" style="119"/>
  </cols>
  <sheetData>
    <row r="1" spans="2:6" ht="37.5" customHeight="1" x14ac:dyDescent="0.25"/>
    <row r="2" spans="2:6" ht="48.95" customHeight="1" x14ac:dyDescent="0.25">
      <c r="B2" s="225" t="s">
        <v>362</v>
      </c>
      <c r="C2" s="226"/>
      <c r="D2" s="226"/>
      <c r="E2" s="226"/>
      <c r="F2" s="226"/>
    </row>
    <row r="3" spans="2:6" ht="45" customHeight="1" x14ac:dyDescent="0.25">
      <c r="B3" s="147" t="s">
        <v>270</v>
      </c>
      <c r="C3" s="148" t="s">
        <v>256</v>
      </c>
      <c r="D3" s="148" t="s">
        <v>271</v>
      </c>
      <c r="E3" s="146" t="s">
        <v>228</v>
      </c>
      <c r="F3" s="146" t="s">
        <v>249</v>
      </c>
    </row>
    <row r="4" spans="2:6" ht="24.95" customHeight="1" x14ac:dyDescent="0.25">
      <c r="B4" s="134" t="s">
        <v>230</v>
      </c>
      <c r="C4" s="135">
        <v>1517491567.1082814</v>
      </c>
      <c r="D4" s="135">
        <v>198901968.45134771</v>
      </c>
      <c r="E4" s="136">
        <v>0.13107286574934551</v>
      </c>
      <c r="F4" s="136">
        <v>1.3928344941812566E-2</v>
      </c>
    </row>
    <row r="5" spans="2:6" ht="24.95" customHeight="1" x14ac:dyDescent="0.25">
      <c r="B5" s="137" t="s">
        <v>231</v>
      </c>
      <c r="C5" s="138">
        <v>3075026030.8130989</v>
      </c>
      <c r="D5" s="138">
        <v>356663894.59850836</v>
      </c>
      <c r="E5" s="139">
        <v>0.11598727653833851</v>
      </c>
      <c r="F5" s="139">
        <v>2.4975809897393925E-2</v>
      </c>
    </row>
    <row r="6" spans="2:6" ht="24.95" customHeight="1" x14ac:dyDescent="0.25">
      <c r="B6" s="134" t="s">
        <v>232</v>
      </c>
      <c r="C6" s="135">
        <v>2122638739.7327139</v>
      </c>
      <c r="D6" s="135">
        <v>138464126.2336756</v>
      </c>
      <c r="E6" s="136">
        <v>6.5232073476201247E-2</v>
      </c>
      <c r="F6" s="136">
        <v>9.6961137552595434E-3</v>
      </c>
    </row>
    <row r="7" spans="2:6" ht="24.95" customHeight="1" x14ac:dyDescent="0.25">
      <c r="B7" s="137" t="s">
        <v>233</v>
      </c>
      <c r="C7" s="138">
        <v>8150768312.5347242</v>
      </c>
      <c r="D7" s="138">
        <v>1000212570.1378046</v>
      </c>
      <c r="E7" s="139">
        <v>0.12271390030797708</v>
      </c>
      <c r="F7" s="139">
        <v>7.0041064955191218E-2</v>
      </c>
    </row>
    <row r="8" spans="2:6" ht="24.95" customHeight="1" x14ac:dyDescent="0.25">
      <c r="B8" s="134" t="s">
        <v>234</v>
      </c>
      <c r="C8" s="135">
        <v>1994558649.5835924</v>
      </c>
      <c r="D8" s="135">
        <v>201259970.7817345</v>
      </c>
      <c r="E8" s="136">
        <v>0.10090451379995866</v>
      </c>
      <c r="F8" s="136">
        <v>1.4093466836215832E-2</v>
      </c>
    </row>
    <row r="9" spans="2:6" ht="24.95" customHeight="1" x14ac:dyDescent="0.25">
      <c r="B9" s="137" t="s">
        <v>235</v>
      </c>
      <c r="C9" s="138">
        <v>47289736808.002831</v>
      </c>
      <c r="D9" s="138">
        <v>5861582609.0232162</v>
      </c>
      <c r="E9" s="139">
        <v>0.12395041725060441</v>
      </c>
      <c r="F9" s="139">
        <v>0.4104642358196422</v>
      </c>
    </row>
    <row r="10" spans="2:6" ht="24.95" customHeight="1" x14ac:dyDescent="0.25">
      <c r="B10" s="134" t="s">
        <v>236</v>
      </c>
      <c r="C10" s="135">
        <v>2177334278.3448658</v>
      </c>
      <c r="D10" s="135">
        <v>238816320.51813853</v>
      </c>
      <c r="E10" s="136">
        <v>0.1096828920085153</v>
      </c>
      <c r="F10" s="136">
        <v>1.6723394523492283E-2</v>
      </c>
    </row>
    <row r="11" spans="2:6" ht="24.95" customHeight="1" x14ac:dyDescent="0.25">
      <c r="B11" s="137" t="s">
        <v>237</v>
      </c>
      <c r="C11" s="138">
        <v>3162393756.8204851</v>
      </c>
      <c r="D11" s="138">
        <v>434243619.34172612</v>
      </c>
      <c r="E11" s="139">
        <v>0.13731484841353872</v>
      </c>
      <c r="F11" s="139">
        <v>3.040842162631564E-2</v>
      </c>
    </row>
    <row r="12" spans="2:6" ht="24.95" customHeight="1" x14ac:dyDescent="0.25">
      <c r="B12" s="134" t="s">
        <v>238</v>
      </c>
      <c r="C12" s="135">
        <v>7829941882.8512001</v>
      </c>
      <c r="D12" s="135">
        <v>857148861.75535512</v>
      </c>
      <c r="E12" s="136">
        <v>0.10947065439050646</v>
      </c>
      <c r="F12" s="136">
        <v>6.0022860034846005E-2</v>
      </c>
    </row>
    <row r="13" spans="2:6" ht="24.95" customHeight="1" x14ac:dyDescent="0.25">
      <c r="B13" s="137" t="s">
        <v>239</v>
      </c>
      <c r="C13" s="138">
        <v>6028526971.934761</v>
      </c>
      <c r="D13" s="138">
        <v>744103427.10282958</v>
      </c>
      <c r="E13" s="139">
        <v>0.12343038864500945</v>
      </c>
      <c r="F13" s="139">
        <v>5.2106720138409307E-2</v>
      </c>
    </row>
    <row r="14" spans="2:6" ht="24.95" customHeight="1" x14ac:dyDescent="0.25">
      <c r="B14" s="134" t="s">
        <v>240</v>
      </c>
      <c r="C14" s="135">
        <v>3290496772.0557909</v>
      </c>
      <c r="D14" s="135">
        <v>359358939.73152536</v>
      </c>
      <c r="E14" s="136">
        <v>0.10921115096764251</v>
      </c>
      <c r="F14" s="136">
        <v>2.5164533611586808E-2</v>
      </c>
    </row>
    <row r="15" spans="2:6" ht="24.95" customHeight="1" x14ac:dyDescent="0.25">
      <c r="B15" s="137" t="s">
        <v>241</v>
      </c>
      <c r="C15" s="138">
        <v>9656330670.5422421</v>
      </c>
      <c r="D15" s="138">
        <v>1239913979.2777054</v>
      </c>
      <c r="E15" s="139">
        <v>0.12840425846850989</v>
      </c>
      <c r="F15" s="139">
        <v>8.682643885336723E-2</v>
      </c>
    </row>
    <row r="16" spans="2:6" ht="24.95" customHeight="1" x14ac:dyDescent="0.25">
      <c r="B16" s="134" t="s">
        <v>242</v>
      </c>
      <c r="C16" s="135">
        <v>5890397256.2940159</v>
      </c>
      <c r="D16" s="135">
        <v>810158955.5929327</v>
      </c>
      <c r="E16" s="136">
        <v>0.13753893334227338</v>
      </c>
      <c r="F16" s="136">
        <v>5.6732336432141116E-2</v>
      </c>
    </row>
    <row r="17" spans="2:6" ht="24.95" customHeight="1" x14ac:dyDescent="0.25">
      <c r="B17" s="137" t="s">
        <v>243</v>
      </c>
      <c r="C17" s="138">
        <v>3541132039.1594629</v>
      </c>
      <c r="D17" s="138">
        <v>528657530.34483814</v>
      </c>
      <c r="E17" s="139">
        <v>0.1492905445204247</v>
      </c>
      <c r="F17" s="139">
        <v>3.701986710368204E-2</v>
      </c>
    </row>
    <row r="18" spans="2:6" ht="24.95" customHeight="1" x14ac:dyDescent="0.25">
      <c r="B18" s="134" t="s">
        <v>244</v>
      </c>
      <c r="C18" s="135">
        <v>3544769035.4219937</v>
      </c>
      <c r="D18" s="135">
        <v>413841900.90395135</v>
      </c>
      <c r="E18" s="136">
        <v>0.11674721167120689</v>
      </c>
      <c r="F18" s="136">
        <v>2.8979767229279987E-2</v>
      </c>
    </row>
    <row r="19" spans="2:6" ht="24.95" customHeight="1" x14ac:dyDescent="0.25">
      <c r="B19" s="137" t="s">
        <v>245</v>
      </c>
      <c r="C19" s="138">
        <v>3820325676.3972764</v>
      </c>
      <c r="D19" s="138">
        <v>430936561.40469062</v>
      </c>
      <c r="E19" s="139">
        <v>0.11280100125156907</v>
      </c>
      <c r="F19" s="139">
        <v>3.0176840993664151E-2</v>
      </c>
    </row>
    <row r="20" spans="2:6" ht="24.95" customHeight="1" x14ac:dyDescent="0.25">
      <c r="B20" s="134" t="s">
        <v>246</v>
      </c>
      <c r="C20" s="135">
        <v>3680488413.4026723</v>
      </c>
      <c r="D20" s="135">
        <v>466108296.78002161</v>
      </c>
      <c r="E20" s="136">
        <v>0.12664305505830864</v>
      </c>
      <c r="F20" s="136">
        <v>3.2639783247700158E-2</v>
      </c>
    </row>
    <row r="21" spans="2:6" ht="24.95" customHeight="1" thickBot="1" x14ac:dyDescent="0.3">
      <c r="B21" s="140" t="s">
        <v>28</v>
      </c>
      <c r="C21" s="141">
        <v>116772356861</v>
      </c>
      <c r="D21" s="141">
        <v>14280373531.980001</v>
      </c>
      <c r="E21" s="142">
        <v>0.12229241505315036</v>
      </c>
      <c r="F21" s="142">
        <v>1</v>
      </c>
    </row>
    <row r="22" spans="2:6" ht="15.75" customHeight="1" thickTop="1" x14ac:dyDescent="0.25">
      <c r="B22" s="227" t="s">
        <v>248</v>
      </c>
      <c r="C22" s="227"/>
      <c r="D22" s="227"/>
      <c r="E22" s="227"/>
      <c r="F22" s="227"/>
    </row>
    <row r="23" spans="2:6" x14ac:dyDescent="0.25">
      <c r="B23" s="227" t="s">
        <v>205</v>
      </c>
      <c r="C23" s="227"/>
      <c r="D23" s="227"/>
      <c r="E23" s="227"/>
      <c r="F23" s="227"/>
    </row>
    <row r="24" spans="2:6" ht="28.5" customHeight="1" x14ac:dyDescent="0.25">
      <c r="B24" s="228" t="s">
        <v>272</v>
      </c>
      <c r="C24" s="228"/>
      <c r="D24" s="228"/>
      <c r="E24" s="228"/>
      <c r="F24" s="228"/>
    </row>
  </sheetData>
  <mergeCells count="4">
    <mergeCell ref="B2:F2"/>
    <mergeCell ref="B22:F22"/>
    <mergeCell ref="B23:F23"/>
    <mergeCell ref="B24:F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F25"/>
  <sheetViews>
    <sheetView zoomScale="85" zoomScaleNormal="85" workbookViewId="0"/>
  </sheetViews>
  <sheetFormatPr defaultRowHeight="15" x14ac:dyDescent="0.25"/>
  <cols>
    <col min="1" max="1" width="18.7109375" style="119" customWidth="1"/>
    <col min="2" max="2" width="22.7109375" style="119" customWidth="1"/>
    <col min="3" max="3" width="18.140625" style="119" customWidth="1"/>
    <col min="4" max="4" width="20.140625" style="132" customWidth="1"/>
    <col min="5" max="5" width="11.42578125" style="133" customWidth="1"/>
    <col min="6" max="6" width="13.140625" style="133" customWidth="1"/>
    <col min="7" max="16384" width="9.140625" style="119"/>
  </cols>
  <sheetData>
    <row r="1" spans="1:6" ht="33" customHeight="1" x14ac:dyDescent="0.25">
      <c r="A1" s="149"/>
    </row>
    <row r="2" spans="1:6" ht="48.95" customHeight="1" x14ac:dyDescent="0.25">
      <c r="B2" s="229" t="s">
        <v>363</v>
      </c>
      <c r="C2" s="230"/>
      <c r="D2" s="230"/>
      <c r="E2" s="230"/>
      <c r="F2" s="230"/>
    </row>
    <row r="3" spans="1:6" ht="45" customHeight="1" x14ac:dyDescent="0.25">
      <c r="B3" s="144" t="s">
        <v>273</v>
      </c>
      <c r="C3" s="145" t="s">
        <v>256</v>
      </c>
      <c r="D3" s="145" t="s">
        <v>274</v>
      </c>
      <c r="E3" s="146" t="s">
        <v>228</v>
      </c>
      <c r="F3" s="146" t="s">
        <v>229</v>
      </c>
    </row>
    <row r="4" spans="1:6" ht="24.95" customHeight="1" x14ac:dyDescent="0.25">
      <c r="B4" s="120" t="s">
        <v>230</v>
      </c>
      <c r="C4" s="121">
        <v>4930.5865955800946</v>
      </c>
      <c r="D4" s="122">
        <v>646.26611490799235</v>
      </c>
      <c r="E4" s="123">
        <v>0.13107286574934554</v>
      </c>
      <c r="F4" s="123">
        <v>0.95220666710017487</v>
      </c>
    </row>
    <row r="5" spans="1:6" ht="24.95" customHeight="1" x14ac:dyDescent="0.25">
      <c r="B5" s="124" t="s">
        <v>231</v>
      </c>
      <c r="C5" s="125">
        <v>4367.5252473675746</v>
      </c>
      <c r="D5" s="126">
        <v>506.57735865459824</v>
      </c>
      <c r="E5" s="127">
        <v>0.11598727653833853</v>
      </c>
      <c r="F5" s="127">
        <v>0.7463896484524466</v>
      </c>
    </row>
    <row r="6" spans="1:6" ht="24.95" customHeight="1" x14ac:dyDescent="0.25">
      <c r="B6" s="120" t="s">
        <v>232</v>
      </c>
      <c r="C6" s="121">
        <v>8268.3029749638281</v>
      </c>
      <c r="D6" s="122">
        <v>539.35854718633379</v>
      </c>
      <c r="E6" s="123">
        <v>6.5232073476201247E-2</v>
      </c>
      <c r="F6" s="123">
        <v>0.79468935898241977</v>
      </c>
    </row>
    <row r="7" spans="1:6" ht="24.95" customHeight="1" x14ac:dyDescent="0.25">
      <c r="B7" s="124" t="s">
        <v>233</v>
      </c>
      <c r="C7" s="125">
        <v>4901.1582555293526</v>
      </c>
      <c r="D7" s="126">
        <v>601.44024556264776</v>
      </c>
      <c r="E7" s="127">
        <v>0.12271390030797706</v>
      </c>
      <c r="F7" s="127">
        <v>0.88616035790249204</v>
      </c>
    </row>
    <row r="8" spans="1:6" ht="30" x14ac:dyDescent="0.25">
      <c r="B8" s="120" t="s">
        <v>234</v>
      </c>
      <c r="C8" s="121">
        <v>4103.5573052973168</v>
      </c>
      <c r="D8" s="122">
        <v>414.06745474129423</v>
      </c>
      <c r="E8" s="123">
        <v>0.10090451379995864</v>
      </c>
      <c r="F8" s="123">
        <v>0.61008581749639279</v>
      </c>
    </row>
    <row r="9" spans="1:6" ht="24.95" customHeight="1" x14ac:dyDescent="0.25">
      <c r="B9" s="124" t="s">
        <v>235</v>
      </c>
      <c r="C9" s="125">
        <v>7538.2540719794615</v>
      </c>
      <c r="D9" s="126">
        <v>934.36973756292196</v>
      </c>
      <c r="E9" s="127">
        <v>0.12395041725060441</v>
      </c>
      <c r="F9" s="127">
        <v>1.3766977304244423</v>
      </c>
    </row>
    <row r="10" spans="1:6" ht="24.95" customHeight="1" x14ac:dyDescent="0.25">
      <c r="B10" s="120" t="s">
        <v>236</v>
      </c>
      <c r="C10" s="121">
        <v>4937.613025733931</v>
      </c>
      <c r="D10" s="122">
        <v>541.57167628141326</v>
      </c>
      <c r="E10" s="123">
        <v>0.1096828920085153</v>
      </c>
      <c r="F10" s="123">
        <v>0.7979501771359262</v>
      </c>
    </row>
    <row r="11" spans="1:6" ht="24.95" customHeight="1" x14ac:dyDescent="0.25">
      <c r="B11" s="124" t="s">
        <v>237</v>
      </c>
      <c r="C11" s="125">
        <v>4664.2494204639261</v>
      </c>
      <c r="D11" s="126">
        <v>640.47070213393977</v>
      </c>
      <c r="E11" s="127">
        <v>0.13731484841353869</v>
      </c>
      <c r="F11" s="127">
        <v>0.94366772229902884</v>
      </c>
    </row>
    <row r="12" spans="1:6" ht="24.95" customHeight="1" x14ac:dyDescent="0.25">
      <c r="B12" s="120" t="s">
        <v>238</v>
      </c>
      <c r="C12" s="121">
        <v>4670.6520904163835</v>
      </c>
      <c r="D12" s="122">
        <v>511.29934076826839</v>
      </c>
      <c r="E12" s="123">
        <v>0.10947065439050645</v>
      </c>
      <c r="F12" s="123">
        <v>0.75334700355252737</v>
      </c>
    </row>
    <row r="13" spans="1:6" ht="24.95" customHeight="1" x14ac:dyDescent="0.25">
      <c r="B13" s="124" t="s">
        <v>239</v>
      </c>
      <c r="C13" s="125">
        <v>4599.5484565505494</v>
      </c>
      <c r="D13" s="126">
        <v>567.72405358358776</v>
      </c>
      <c r="E13" s="127">
        <v>0.12343038864500946</v>
      </c>
      <c r="F13" s="127">
        <v>0.83648301593592289</v>
      </c>
    </row>
    <row r="14" spans="1:6" ht="24.95" customHeight="1" x14ac:dyDescent="0.25">
      <c r="B14" s="120" t="s">
        <v>240</v>
      </c>
      <c r="C14" s="121">
        <v>5396.0969839810805</v>
      </c>
      <c r="D14" s="122">
        <v>589.31396235359819</v>
      </c>
      <c r="E14" s="123">
        <v>0.1092111509676425</v>
      </c>
      <c r="F14" s="123">
        <v>0.86829352649598113</v>
      </c>
    </row>
    <row r="15" spans="1:6" ht="24.95" customHeight="1" x14ac:dyDescent="0.25">
      <c r="B15" s="124" t="s">
        <v>241</v>
      </c>
      <c r="C15" s="125">
        <v>4431.5911100178446</v>
      </c>
      <c r="D15" s="126">
        <v>569.03517031748186</v>
      </c>
      <c r="E15" s="127">
        <v>0.12840425846850986</v>
      </c>
      <c r="F15" s="127">
        <v>0.83841481162590481</v>
      </c>
    </row>
    <row r="16" spans="1:6" ht="24.95" customHeight="1" x14ac:dyDescent="0.25">
      <c r="B16" s="120" t="s">
        <v>242</v>
      </c>
      <c r="C16" s="121">
        <v>4467.7902815762091</v>
      </c>
      <c r="D16" s="122">
        <v>614.49510972496705</v>
      </c>
      <c r="E16" s="123">
        <v>0.13753893334227338</v>
      </c>
      <c r="F16" s="123">
        <v>0.90539535786101122</v>
      </c>
    </row>
    <row r="17" spans="2:6" ht="24.95" customHeight="1" x14ac:dyDescent="0.25">
      <c r="B17" s="124" t="s">
        <v>243</v>
      </c>
      <c r="C17" s="125">
        <v>4529.5240009253939</v>
      </c>
      <c r="D17" s="126">
        <v>676.21510451648476</v>
      </c>
      <c r="E17" s="127">
        <v>0.1492905445204247</v>
      </c>
      <c r="F17" s="127">
        <v>0.99633342374156286</v>
      </c>
    </row>
    <row r="18" spans="2:6" ht="24.95" customHeight="1" x14ac:dyDescent="0.25">
      <c r="B18" s="120" t="s">
        <v>244</v>
      </c>
      <c r="C18" s="121">
        <v>4261.3335842879305</v>
      </c>
      <c r="D18" s="122">
        <v>497.49881396648578</v>
      </c>
      <c r="E18" s="123">
        <v>0.1167472116712069</v>
      </c>
      <c r="F18" s="123">
        <v>0.73301334636856241</v>
      </c>
    </row>
    <row r="19" spans="2:6" ht="24.95" customHeight="1" x14ac:dyDescent="0.25">
      <c r="B19" s="124" t="s">
        <v>245</v>
      </c>
      <c r="C19" s="125">
        <v>5071.2175544708216</v>
      </c>
      <c r="D19" s="126">
        <v>572.03841770884219</v>
      </c>
      <c r="E19" s="127">
        <v>0.11280100125156907</v>
      </c>
      <c r="F19" s="127">
        <v>0.84283978784396263</v>
      </c>
    </row>
    <row r="20" spans="2:6" ht="24.95" customHeight="1" x14ac:dyDescent="0.25">
      <c r="B20" s="120" t="s">
        <v>246</v>
      </c>
      <c r="C20" s="121">
        <v>4782.954685442478</v>
      </c>
      <c r="D20" s="122">
        <v>605.72799356988696</v>
      </c>
      <c r="E20" s="123">
        <v>0.12664305505830864</v>
      </c>
      <c r="F20" s="123">
        <v>0.89247791369747587</v>
      </c>
    </row>
    <row r="21" spans="2:6" ht="24.95" customHeight="1" thickBot="1" x14ac:dyDescent="0.3">
      <c r="B21" s="128" t="s">
        <v>247</v>
      </c>
      <c r="C21" s="129">
        <v>5549.8423415099769</v>
      </c>
      <c r="D21" s="130">
        <v>678.7036231074859</v>
      </c>
      <c r="E21" s="131">
        <v>0.12229241505315035</v>
      </c>
      <c r="F21" s="131">
        <v>1</v>
      </c>
    </row>
    <row r="22" spans="2:6" s="132" customFormat="1" ht="14.25" customHeight="1" thickTop="1" x14ac:dyDescent="0.25">
      <c r="B22" s="227" t="s">
        <v>248</v>
      </c>
      <c r="C22" s="227"/>
      <c r="D22" s="227"/>
      <c r="E22" s="227"/>
      <c r="F22" s="227"/>
    </row>
    <row r="23" spans="2:6" s="132" customFormat="1" ht="14.25" customHeight="1" x14ac:dyDescent="0.25">
      <c r="B23" s="227" t="s">
        <v>205</v>
      </c>
      <c r="C23" s="227"/>
      <c r="D23" s="227"/>
      <c r="E23" s="227"/>
      <c r="F23" s="227"/>
    </row>
    <row r="24" spans="2:6" s="132" customFormat="1" ht="15" customHeight="1" x14ac:dyDescent="0.25">
      <c r="B24" s="228" t="s">
        <v>275</v>
      </c>
      <c r="C24" s="228"/>
      <c r="D24" s="228"/>
      <c r="E24" s="228"/>
      <c r="F24" s="228"/>
    </row>
    <row r="25" spans="2:6" s="132" customFormat="1" ht="34.5" customHeight="1" x14ac:dyDescent="0.25">
      <c r="B25" s="231" t="s">
        <v>276</v>
      </c>
      <c r="C25" s="231"/>
      <c r="D25" s="231"/>
      <c r="E25" s="231"/>
      <c r="F25" s="231"/>
    </row>
  </sheetData>
  <mergeCells count="5">
    <mergeCell ref="B2:F2"/>
    <mergeCell ref="B22:F22"/>
    <mergeCell ref="B23:F23"/>
    <mergeCell ref="B24:F24"/>
    <mergeCell ref="B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B1:E149"/>
  <sheetViews>
    <sheetView showGridLines="0" workbookViewId="0"/>
  </sheetViews>
  <sheetFormatPr defaultRowHeight="15" x14ac:dyDescent="0.25"/>
  <cols>
    <col min="1" max="1" width="18.7109375" customWidth="1"/>
    <col min="2" max="2" width="10.42578125" customWidth="1"/>
    <col min="3" max="3" width="79.7109375" style="108" customWidth="1"/>
    <col min="4" max="4" width="15.42578125" style="109" customWidth="1"/>
    <col min="5" max="5" width="16.140625" customWidth="1"/>
  </cols>
  <sheetData>
    <row r="1" spans="2:5" ht="33" customHeight="1" x14ac:dyDescent="0.25"/>
    <row r="2" spans="2:5" ht="45.75" customHeight="1" x14ac:dyDescent="0.25">
      <c r="B2" s="233" t="s">
        <v>358</v>
      </c>
      <c r="C2" s="234"/>
      <c r="D2" s="234"/>
      <c r="E2" s="234"/>
    </row>
    <row r="3" spans="2:5" ht="15.75" customHeight="1" x14ac:dyDescent="0.25">
      <c r="B3" s="93"/>
      <c r="C3" s="94"/>
      <c r="D3" s="95"/>
      <c r="E3" s="96">
        <v>1</v>
      </c>
    </row>
    <row r="4" spans="2:5" ht="30" x14ac:dyDescent="0.25">
      <c r="B4" s="31" t="s">
        <v>74</v>
      </c>
      <c r="C4" s="31" t="s">
        <v>75</v>
      </c>
      <c r="D4" s="32" t="s">
        <v>277</v>
      </c>
      <c r="E4" s="32" t="s">
        <v>278</v>
      </c>
    </row>
    <row r="5" spans="2:5" x14ac:dyDescent="0.25">
      <c r="B5" s="97">
        <v>1</v>
      </c>
      <c r="C5" s="62" t="s">
        <v>76</v>
      </c>
      <c r="D5" s="98">
        <v>1119428</v>
      </c>
      <c r="E5" s="99">
        <v>3950.7200000000003</v>
      </c>
    </row>
    <row r="6" spans="2:5" x14ac:dyDescent="0.25">
      <c r="B6" s="101">
        <v>3</v>
      </c>
      <c r="C6" s="38" t="s">
        <v>77</v>
      </c>
      <c r="D6" s="102">
        <v>450797</v>
      </c>
      <c r="E6" s="103">
        <v>22281.255714980834</v>
      </c>
    </row>
    <row r="7" spans="2:5" x14ac:dyDescent="0.25">
      <c r="B7" s="97">
        <v>4</v>
      </c>
      <c r="C7" s="62" t="s">
        <v>78</v>
      </c>
      <c r="D7" s="98">
        <v>1684775</v>
      </c>
      <c r="E7" s="99">
        <v>38851.412107881399</v>
      </c>
    </row>
    <row r="8" spans="2:5" x14ac:dyDescent="0.25">
      <c r="B8" s="101">
        <v>6</v>
      </c>
      <c r="C8" s="38" t="s">
        <v>79</v>
      </c>
      <c r="D8" s="102">
        <v>7295</v>
      </c>
      <c r="E8" s="104">
        <v>85.86999999999999</v>
      </c>
    </row>
    <row r="9" spans="2:5" x14ac:dyDescent="0.25">
      <c r="B9" s="97">
        <v>8</v>
      </c>
      <c r="C9" s="62" t="s">
        <v>80</v>
      </c>
      <c r="D9" s="98">
        <v>13149555</v>
      </c>
      <c r="E9" s="99">
        <v>2086363.8217889681</v>
      </c>
    </row>
    <row r="10" spans="2:5" ht="30" x14ac:dyDescent="0.25">
      <c r="B10" s="101">
        <v>9</v>
      </c>
      <c r="C10" s="38" t="s">
        <v>81</v>
      </c>
      <c r="D10" s="102">
        <v>54434</v>
      </c>
      <c r="E10" s="104">
        <v>0</v>
      </c>
    </row>
    <row r="11" spans="2:5" x14ac:dyDescent="0.25">
      <c r="B11" s="97">
        <v>11</v>
      </c>
      <c r="C11" s="62" t="s">
        <v>83</v>
      </c>
      <c r="D11" s="98">
        <v>4045633</v>
      </c>
      <c r="E11" s="99">
        <v>225481.29</v>
      </c>
    </row>
    <row r="12" spans="2:5" x14ac:dyDescent="0.25">
      <c r="B12" s="101">
        <v>18</v>
      </c>
      <c r="C12" s="38" t="s">
        <v>279</v>
      </c>
      <c r="D12" s="102">
        <v>40896</v>
      </c>
      <c r="E12" s="104">
        <v>0</v>
      </c>
    </row>
    <row r="13" spans="2:5" x14ac:dyDescent="0.25">
      <c r="B13" s="97">
        <v>19</v>
      </c>
      <c r="C13" s="62" t="s">
        <v>84</v>
      </c>
      <c r="D13" s="98">
        <v>47397</v>
      </c>
      <c r="E13" s="99">
        <v>5468.9400000000005</v>
      </c>
    </row>
    <row r="14" spans="2:5" x14ac:dyDescent="0.25">
      <c r="B14" s="97">
        <v>20</v>
      </c>
      <c r="C14" s="62" t="s">
        <v>85</v>
      </c>
      <c r="D14" s="98">
        <v>621330</v>
      </c>
      <c r="E14" s="99">
        <v>404277.29571624426</v>
      </c>
    </row>
    <row r="15" spans="2:5" x14ac:dyDescent="0.25">
      <c r="B15" s="101">
        <v>21</v>
      </c>
      <c r="C15" s="38" t="s">
        <v>280</v>
      </c>
      <c r="D15" s="102">
        <v>27845</v>
      </c>
      <c r="E15" s="104">
        <v>119.68625814839901</v>
      </c>
    </row>
    <row r="16" spans="2:5" x14ac:dyDescent="0.25">
      <c r="B16" s="97">
        <v>22</v>
      </c>
      <c r="C16" s="62" t="s">
        <v>86</v>
      </c>
      <c r="D16" s="98">
        <v>96725</v>
      </c>
      <c r="E16" s="99">
        <v>0</v>
      </c>
    </row>
    <row r="17" spans="2:5" x14ac:dyDescent="0.25">
      <c r="B17" s="101">
        <v>23</v>
      </c>
      <c r="C17" s="38" t="s">
        <v>87</v>
      </c>
      <c r="D17" s="102">
        <v>856</v>
      </c>
      <c r="E17" s="104">
        <v>0</v>
      </c>
    </row>
    <row r="18" spans="2:5" ht="30" x14ac:dyDescent="0.25">
      <c r="B18" s="97">
        <v>24</v>
      </c>
      <c r="C18" s="62" t="s">
        <v>88</v>
      </c>
      <c r="D18" s="98">
        <v>88</v>
      </c>
      <c r="E18" s="99">
        <v>0</v>
      </c>
    </row>
    <row r="19" spans="2:5" x14ac:dyDescent="0.25">
      <c r="B19" s="101">
        <v>25</v>
      </c>
      <c r="C19" s="38" t="s">
        <v>89</v>
      </c>
      <c r="D19" s="102">
        <v>158070</v>
      </c>
      <c r="E19" s="104">
        <v>45750.720000000001</v>
      </c>
    </row>
    <row r="20" spans="2:5" x14ac:dyDescent="0.25">
      <c r="B20" s="97">
        <v>26</v>
      </c>
      <c r="C20" s="62" t="s">
        <v>90</v>
      </c>
      <c r="D20" s="98">
        <v>7154807</v>
      </c>
      <c r="E20" s="105">
        <v>0</v>
      </c>
    </row>
    <row r="21" spans="2:5" x14ac:dyDescent="0.25">
      <c r="B21" s="101">
        <v>29</v>
      </c>
      <c r="C21" s="38" t="s">
        <v>91</v>
      </c>
      <c r="D21" s="102">
        <v>69674</v>
      </c>
      <c r="E21" s="104">
        <v>0</v>
      </c>
    </row>
    <row r="22" spans="2:5" x14ac:dyDescent="0.25">
      <c r="B22" s="97">
        <v>31</v>
      </c>
      <c r="C22" s="62" t="s">
        <v>92</v>
      </c>
      <c r="D22" s="98">
        <v>24479</v>
      </c>
      <c r="E22" s="99">
        <v>0</v>
      </c>
    </row>
    <row r="23" spans="2:5" ht="30" x14ac:dyDescent="0.25">
      <c r="B23" s="101">
        <v>32</v>
      </c>
      <c r="C23" s="38" t="s">
        <v>93</v>
      </c>
      <c r="D23" s="102">
        <v>1909055</v>
      </c>
      <c r="E23" s="104">
        <v>0</v>
      </c>
    </row>
    <row r="24" spans="2:5" x14ac:dyDescent="0.25">
      <c r="B24" s="97">
        <v>33</v>
      </c>
      <c r="C24" s="62" t="s">
        <v>94</v>
      </c>
      <c r="D24" s="98">
        <v>57253</v>
      </c>
      <c r="E24" s="99">
        <v>0</v>
      </c>
    </row>
    <row r="25" spans="2:5" x14ac:dyDescent="0.25">
      <c r="B25" s="101">
        <v>34</v>
      </c>
      <c r="C25" s="38" t="s">
        <v>95</v>
      </c>
      <c r="D25" s="102">
        <v>14161</v>
      </c>
      <c r="E25" s="104">
        <v>0</v>
      </c>
    </row>
    <row r="26" spans="2:5" x14ac:dyDescent="0.25">
      <c r="B26" s="97">
        <v>35</v>
      </c>
      <c r="C26" s="62" t="s">
        <v>96</v>
      </c>
      <c r="D26" s="98">
        <v>9512</v>
      </c>
      <c r="E26" s="105">
        <v>0</v>
      </c>
    </row>
    <row r="27" spans="2:5" x14ac:dyDescent="0.25">
      <c r="B27" s="101">
        <v>36</v>
      </c>
      <c r="C27" s="38" t="s">
        <v>97</v>
      </c>
      <c r="D27" s="102">
        <v>219127</v>
      </c>
      <c r="E27" s="104">
        <v>65.190099741158349</v>
      </c>
    </row>
    <row r="28" spans="2:5" x14ac:dyDescent="0.25">
      <c r="B28" s="97">
        <v>37</v>
      </c>
      <c r="C28" s="62" t="s">
        <v>98</v>
      </c>
      <c r="D28" s="98">
        <v>220528</v>
      </c>
      <c r="E28" s="99">
        <v>0</v>
      </c>
    </row>
    <row r="29" spans="2:5" ht="30" x14ac:dyDescent="0.25">
      <c r="B29" s="101">
        <v>38</v>
      </c>
      <c r="C29" s="38" t="s">
        <v>99</v>
      </c>
      <c r="D29" s="102">
        <v>4409</v>
      </c>
      <c r="E29" s="104">
        <v>0</v>
      </c>
    </row>
    <row r="30" spans="2:5" x14ac:dyDescent="0.25">
      <c r="B30" s="97">
        <v>39</v>
      </c>
      <c r="C30" s="62" t="s">
        <v>100</v>
      </c>
      <c r="D30" s="98">
        <v>20802410</v>
      </c>
      <c r="E30" s="99">
        <v>3065640.3634372815</v>
      </c>
    </row>
    <row r="31" spans="2:5" x14ac:dyDescent="0.25">
      <c r="B31" s="101">
        <v>40</v>
      </c>
      <c r="C31" s="38" t="s">
        <v>101</v>
      </c>
      <c r="D31" s="102">
        <v>23732</v>
      </c>
      <c r="E31" s="104">
        <v>0</v>
      </c>
    </row>
    <row r="32" spans="2:5" x14ac:dyDescent="0.25">
      <c r="B32" s="97">
        <v>41</v>
      </c>
      <c r="C32" s="62" t="s">
        <v>281</v>
      </c>
      <c r="D32" s="98">
        <v>41273</v>
      </c>
      <c r="E32" s="99">
        <v>0</v>
      </c>
    </row>
    <row r="33" spans="2:5" x14ac:dyDescent="0.25">
      <c r="B33" s="101">
        <v>46</v>
      </c>
      <c r="C33" s="38" t="s">
        <v>102</v>
      </c>
      <c r="D33" s="102">
        <v>335298</v>
      </c>
      <c r="E33" s="104">
        <v>0</v>
      </c>
    </row>
    <row r="34" spans="2:5" x14ac:dyDescent="0.25">
      <c r="B34" s="97">
        <v>48</v>
      </c>
      <c r="C34" s="62" t="s">
        <v>82</v>
      </c>
      <c r="D34" s="98">
        <v>353765</v>
      </c>
      <c r="E34" s="99">
        <v>44639.155609472742</v>
      </c>
    </row>
    <row r="35" spans="2:5" x14ac:dyDescent="0.25">
      <c r="B35" s="101">
        <v>50</v>
      </c>
      <c r="C35" s="38" t="s">
        <v>103</v>
      </c>
      <c r="D35" s="102">
        <v>5000895</v>
      </c>
      <c r="E35" s="104">
        <v>0</v>
      </c>
    </row>
    <row r="36" spans="2:5" x14ac:dyDescent="0.25">
      <c r="B36" s="97">
        <v>51</v>
      </c>
      <c r="C36" s="62" t="s">
        <v>104</v>
      </c>
      <c r="D36" s="98">
        <v>8085010</v>
      </c>
      <c r="E36" s="105">
        <v>263213.14836472919</v>
      </c>
    </row>
    <row r="37" spans="2:5" ht="30" x14ac:dyDescent="0.25">
      <c r="B37" s="101">
        <v>52</v>
      </c>
      <c r="C37" s="38" t="s">
        <v>105</v>
      </c>
      <c r="D37" s="102">
        <v>20644</v>
      </c>
      <c r="E37" s="104">
        <v>1549.6553138641741</v>
      </c>
    </row>
    <row r="38" spans="2:5" x14ac:dyDescent="0.25">
      <c r="B38" s="97">
        <v>53</v>
      </c>
      <c r="C38" s="62" t="s">
        <v>106</v>
      </c>
      <c r="D38" s="98">
        <v>14408</v>
      </c>
      <c r="E38" s="99">
        <v>0</v>
      </c>
    </row>
    <row r="39" spans="2:5" x14ac:dyDescent="0.25">
      <c r="B39" s="101">
        <v>55</v>
      </c>
      <c r="C39" s="38" t="s">
        <v>107</v>
      </c>
      <c r="D39" s="102">
        <v>18296</v>
      </c>
      <c r="E39" s="104">
        <v>0</v>
      </c>
    </row>
    <row r="40" spans="2:5" x14ac:dyDescent="0.25">
      <c r="B40" s="97">
        <v>56</v>
      </c>
      <c r="C40" s="62" t="s">
        <v>108</v>
      </c>
      <c r="D40" s="98">
        <v>10407</v>
      </c>
      <c r="E40" s="99">
        <v>0</v>
      </c>
    </row>
    <row r="41" spans="2:5" x14ac:dyDescent="0.25">
      <c r="B41" s="101">
        <v>57</v>
      </c>
      <c r="C41" s="38" t="s">
        <v>109</v>
      </c>
      <c r="D41" s="102">
        <v>12465</v>
      </c>
      <c r="E41" s="104">
        <v>0</v>
      </c>
    </row>
    <row r="42" spans="2:5" x14ac:dyDescent="0.25">
      <c r="B42" s="97">
        <v>58</v>
      </c>
      <c r="C42" s="62" t="s">
        <v>110</v>
      </c>
      <c r="D42" s="98">
        <v>1841281</v>
      </c>
      <c r="E42" s="99">
        <v>0</v>
      </c>
    </row>
    <row r="43" spans="2:5" ht="30" x14ac:dyDescent="0.25">
      <c r="B43" s="101">
        <v>59</v>
      </c>
      <c r="C43" s="38" t="s">
        <v>111</v>
      </c>
      <c r="D43" s="102">
        <v>619563</v>
      </c>
      <c r="E43" s="103">
        <v>0</v>
      </c>
    </row>
    <row r="44" spans="2:5" x14ac:dyDescent="0.25">
      <c r="B44" s="97">
        <v>61</v>
      </c>
      <c r="C44" s="62" t="s">
        <v>282</v>
      </c>
      <c r="D44" s="98">
        <v>691748</v>
      </c>
      <c r="E44" s="99">
        <v>8095.7949588468273</v>
      </c>
    </row>
    <row r="45" spans="2:5" x14ac:dyDescent="0.25">
      <c r="B45" s="101">
        <v>62</v>
      </c>
      <c r="C45" s="38" t="s">
        <v>112</v>
      </c>
      <c r="D45" s="102">
        <v>329738</v>
      </c>
      <c r="E45" s="104">
        <v>0</v>
      </c>
    </row>
    <row r="46" spans="2:5" x14ac:dyDescent="0.25">
      <c r="B46" s="97">
        <v>64</v>
      </c>
      <c r="C46" s="62" t="s">
        <v>113</v>
      </c>
      <c r="D46" s="98">
        <v>262953</v>
      </c>
      <c r="E46" s="105">
        <v>0</v>
      </c>
    </row>
    <row r="47" spans="2:5" x14ac:dyDescent="0.25">
      <c r="B47" s="101">
        <v>66</v>
      </c>
      <c r="C47" s="38" t="s">
        <v>114</v>
      </c>
      <c r="D47" s="102">
        <v>41</v>
      </c>
      <c r="E47" s="104">
        <v>0</v>
      </c>
    </row>
    <row r="48" spans="2:5" x14ac:dyDescent="0.25">
      <c r="B48" s="97">
        <v>68</v>
      </c>
      <c r="C48" s="62" t="s">
        <v>115</v>
      </c>
      <c r="D48" s="98">
        <v>1517498</v>
      </c>
      <c r="E48" s="99">
        <v>339087.79999999993</v>
      </c>
    </row>
    <row r="49" spans="2:5" x14ac:dyDescent="0.25">
      <c r="B49" s="101">
        <v>70</v>
      </c>
      <c r="C49" s="38" t="s">
        <v>116</v>
      </c>
      <c r="D49" s="102">
        <v>2341679</v>
      </c>
      <c r="E49" s="103">
        <v>6792.762108735933</v>
      </c>
    </row>
    <row r="50" spans="2:5" x14ac:dyDescent="0.25">
      <c r="B50" s="97">
        <v>71</v>
      </c>
      <c r="C50" s="62" t="s">
        <v>283</v>
      </c>
      <c r="D50" s="98">
        <v>112556</v>
      </c>
      <c r="E50" s="99">
        <v>6619.5</v>
      </c>
    </row>
    <row r="51" spans="2:5" x14ac:dyDescent="0.25">
      <c r="B51" s="101">
        <v>73</v>
      </c>
      <c r="C51" s="38" t="s">
        <v>117</v>
      </c>
      <c r="D51" s="102">
        <v>38020</v>
      </c>
      <c r="E51" s="104">
        <v>0</v>
      </c>
    </row>
    <row r="52" spans="2:5" x14ac:dyDescent="0.25">
      <c r="B52" s="97">
        <v>74</v>
      </c>
      <c r="C52" s="62" t="s">
        <v>284</v>
      </c>
      <c r="D52" s="98">
        <v>120798</v>
      </c>
      <c r="E52" s="105">
        <v>0</v>
      </c>
    </row>
    <row r="53" spans="2:5" x14ac:dyDescent="0.25">
      <c r="B53" s="101">
        <v>79</v>
      </c>
      <c r="C53" s="38" t="s">
        <v>118</v>
      </c>
      <c r="D53" s="102">
        <v>14972820</v>
      </c>
      <c r="E53" s="104">
        <v>913315.94999999972</v>
      </c>
    </row>
    <row r="54" spans="2:5" x14ac:dyDescent="0.25">
      <c r="B54" s="97">
        <v>80</v>
      </c>
      <c r="C54" s="62" t="s">
        <v>119</v>
      </c>
      <c r="D54" s="98">
        <v>205721</v>
      </c>
      <c r="E54" s="99">
        <v>0</v>
      </c>
    </row>
    <row r="55" spans="2:5" x14ac:dyDescent="0.25">
      <c r="B55" s="101">
        <v>81</v>
      </c>
      <c r="C55" s="38" t="s">
        <v>120</v>
      </c>
      <c r="D55" s="102">
        <v>1482440</v>
      </c>
      <c r="E55" s="104">
        <v>0</v>
      </c>
    </row>
    <row r="56" spans="2:5" x14ac:dyDescent="0.25">
      <c r="B56" s="97">
        <v>82</v>
      </c>
      <c r="C56" s="62" t="s">
        <v>121</v>
      </c>
      <c r="D56" s="98">
        <v>1584392</v>
      </c>
      <c r="E56" s="99">
        <v>0</v>
      </c>
    </row>
    <row r="57" spans="2:5" x14ac:dyDescent="0.25">
      <c r="B57" s="101">
        <v>84</v>
      </c>
      <c r="C57" s="38" t="s">
        <v>122</v>
      </c>
      <c r="D57" s="102">
        <v>459246</v>
      </c>
      <c r="E57" s="104">
        <v>0</v>
      </c>
    </row>
    <row r="58" spans="2:5" x14ac:dyDescent="0.25">
      <c r="B58" s="97">
        <v>86</v>
      </c>
      <c r="C58" s="62" t="s">
        <v>123</v>
      </c>
      <c r="D58" s="98">
        <v>336852</v>
      </c>
      <c r="E58" s="99">
        <v>0</v>
      </c>
    </row>
    <row r="59" spans="2:5" ht="30" x14ac:dyDescent="0.25">
      <c r="B59" s="101">
        <v>87</v>
      </c>
      <c r="C59" s="38" t="s">
        <v>124</v>
      </c>
      <c r="D59" s="102">
        <v>145882</v>
      </c>
      <c r="E59" s="104">
        <v>0</v>
      </c>
    </row>
    <row r="60" spans="2:5" x14ac:dyDescent="0.25">
      <c r="B60" s="97">
        <v>91</v>
      </c>
      <c r="C60" s="62" t="s">
        <v>125</v>
      </c>
      <c r="D60" s="98">
        <v>17690</v>
      </c>
      <c r="E60" s="99">
        <v>598.16</v>
      </c>
    </row>
    <row r="61" spans="2:5" ht="30" x14ac:dyDescent="0.25">
      <c r="B61" s="101">
        <v>93</v>
      </c>
      <c r="C61" s="38" t="s">
        <v>126</v>
      </c>
      <c r="D61" s="102">
        <v>3285</v>
      </c>
      <c r="E61" s="104">
        <v>0</v>
      </c>
    </row>
    <row r="62" spans="2:5" x14ac:dyDescent="0.25">
      <c r="B62" s="97">
        <v>95</v>
      </c>
      <c r="C62" s="62" t="s">
        <v>127</v>
      </c>
      <c r="D62" s="98">
        <v>21837</v>
      </c>
      <c r="E62" s="99">
        <v>0</v>
      </c>
    </row>
    <row r="63" spans="2:5" x14ac:dyDescent="0.25">
      <c r="B63" s="101">
        <v>99</v>
      </c>
      <c r="C63" s="38" t="s">
        <v>128</v>
      </c>
      <c r="D63" s="102">
        <v>708</v>
      </c>
      <c r="E63" s="104">
        <v>0</v>
      </c>
    </row>
    <row r="64" spans="2:5" x14ac:dyDescent="0.25">
      <c r="B64" s="97">
        <v>101</v>
      </c>
      <c r="C64" s="62" t="s">
        <v>129</v>
      </c>
      <c r="D64" s="98">
        <v>1296697</v>
      </c>
      <c r="E64" s="105">
        <v>61139.143371150589</v>
      </c>
    </row>
    <row r="65" spans="2:5" x14ac:dyDescent="0.25">
      <c r="B65" s="101">
        <v>102</v>
      </c>
      <c r="C65" s="38" t="s">
        <v>130</v>
      </c>
      <c r="D65" s="102">
        <v>109294</v>
      </c>
      <c r="E65" s="104">
        <v>0</v>
      </c>
    </row>
    <row r="66" spans="2:5" x14ac:dyDescent="0.25">
      <c r="B66" s="97">
        <v>103</v>
      </c>
      <c r="C66" s="62" t="s">
        <v>131</v>
      </c>
      <c r="D66" s="98">
        <v>11582758</v>
      </c>
      <c r="E66" s="99">
        <v>0</v>
      </c>
    </row>
    <row r="67" spans="2:5" x14ac:dyDescent="0.25">
      <c r="B67" s="101">
        <v>104</v>
      </c>
      <c r="C67" s="38" t="s">
        <v>132</v>
      </c>
      <c r="D67" s="102">
        <v>24331</v>
      </c>
      <c r="E67" s="103">
        <v>0</v>
      </c>
    </row>
    <row r="68" spans="2:5" x14ac:dyDescent="0.25">
      <c r="B68" s="97">
        <v>106</v>
      </c>
      <c r="C68" s="62" t="s">
        <v>133</v>
      </c>
      <c r="D68" s="98">
        <v>94449</v>
      </c>
      <c r="E68" s="105">
        <v>14775.16055030588</v>
      </c>
    </row>
    <row r="69" spans="2:5" x14ac:dyDescent="0.25">
      <c r="B69" s="101">
        <v>107</v>
      </c>
      <c r="C69" s="38" t="s">
        <v>134</v>
      </c>
      <c r="D69" s="102">
        <v>4746</v>
      </c>
      <c r="E69" s="103">
        <v>0</v>
      </c>
    </row>
    <row r="70" spans="2:5" ht="30" x14ac:dyDescent="0.25">
      <c r="B70" s="97">
        <v>108</v>
      </c>
      <c r="C70" s="62" t="s">
        <v>135</v>
      </c>
      <c r="D70" s="98">
        <v>4441121</v>
      </c>
      <c r="E70" s="99">
        <v>0</v>
      </c>
    </row>
    <row r="71" spans="2:5" x14ac:dyDescent="0.25">
      <c r="B71" s="101">
        <v>110</v>
      </c>
      <c r="C71" s="38" t="s">
        <v>136</v>
      </c>
      <c r="D71" s="102">
        <v>6822136</v>
      </c>
      <c r="E71" s="103">
        <v>122742.72486609776</v>
      </c>
    </row>
    <row r="72" spans="2:5" ht="30" x14ac:dyDescent="0.25">
      <c r="B72" s="97">
        <v>114</v>
      </c>
      <c r="C72" s="62" t="s">
        <v>285</v>
      </c>
      <c r="D72" s="98">
        <v>3003996</v>
      </c>
      <c r="E72" s="105">
        <v>0</v>
      </c>
    </row>
    <row r="73" spans="2:5" x14ac:dyDescent="0.25">
      <c r="B73" s="101">
        <v>115</v>
      </c>
      <c r="C73" s="38" t="s">
        <v>137</v>
      </c>
      <c r="D73" s="102">
        <v>57197</v>
      </c>
      <c r="E73" s="103">
        <v>0</v>
      </c>
    </row>
    <row r="74" spans="2:5" x14ac:dyDescent="0.25">
      <c r="B74" s="97">
        <v>116</v>
      </c>
      <c r="C74" s="62" t="s">
        <v>138</v>
      </c>
      <c r="D74" s="98">
        <v>2574553</v>
      </c>
      <c r="E74" s="99">
        <v>3042</v>
      </c>
    </row>
    <row r="75" spans="2:5" x14ac:dyDescent="0.25">
      <c r="B75" s="101">
        <v>120</v>
      </c>
      <c r="C75" s="38" t="s">
        <v>139</v>
      </c>
      <c r="D75" s="102">
        <v>1050416</v>
      </c>
      <c r="E75" s="104">
        <v>1103.9210654797839</v>
      </c>
    </row>
    <row r="76" spans="2:5" x14ac:dyDescent="0.25">
      <c r="B76" s="97">
        <v>121</v>
      </c>
      <c r="C76" s="62" t="s">
        <v>140</v>
      </c>
      <c r="D76" s="98">
        <v>66249</v>
      </c>
      <c r="E76" s="99">
        <v>0</v>
      </c>
    </row>
    <row r="77" spans="2:5" x14ac:dyDescent="0.25">
      <c r="B77" s="101">
        <v>122</v>
      </c>
      <c r="C77" s="38" t="s">
        <v>141</v>
      </c>
      <c r="D77" s="102">
        <v>7348232</v>
      </c>
      <c r="E77" s="104">
        <v>0</v>
      </c>
    </row>
    <row r="78" spans="2:5" x14ac:dyDescent="0.25">
      <c r="B78" s="97">
        <v>123</v>
      </c>
      <c r="C78" s="62" t="s">
        <v>142</v>
      </c>
      <c r="D78" s="98">
        <v>29192</v>
      </c>
      <c r="E78" s="99">
        <v>0</v>
      </c>
    </row>
    <row r="79" spans="2:5" x14ac:dyDescent="0.25">
      <c r="B79" s="101">
        <v>124</v>
      </c>
      <c r="C79" s="38" t="s">
        <v>143</v>
      </c>
      <c r="D79" s="102">
        <v>1570</v>
      </c>
      <c r="E79" s="103">
        <v>0</v>
      </c>
    </row>
    <row r="80" spans="2:5" x14ac:dyDescent="0.25">
      <c r="B80" s="97">
        <v>125</v>
      </c>
      <c r="C80" s="62" t="s">
        <v>144</v>
      </c>
      <c r="D80" s="98">
        <v>37080</v>
      </c>
      <c r="E80" s="99">
        <v>0</v>
      </c>
    </row>
    <row r="81" spans="2:5" x14ac:dyDescent="0.25">
      <c r="B81" s="101">
        <v>127</v>
      </c>
      <c r="C81" s="38" t="s">
        <v>145</v>
      </c>
      <c r="D81" s="102">
        <v>146746</v>
      </c>
      <c r="E81" s="104">
        <v>48.346154827257813</v>
      </c>
    </row>
    <row r="82" spans="2:5" x14ac:dyDescent="0.25">
      <c r="B82" s="97">
        <v>128</v>
      </c>
      <c r="C82" s="62" t="s">
        <v>146</v>
      </c>
      <c r="D82" s="98">
        <v>10751</v>
      </c>
      <c r="E82" s="99">
        <v>0</v>
      </c>
    </row>
    <row r="83" spans="2:5" x14ac:dyDescent="0.25">
      <c r="B83" s="101">
        <v>129</v>
      </c>
      <c r="C83" s="38" t="s">
        <v>147</v>
      </c>
      <c r="D83" s="102">
        <v>29480</v>
      </c>
      <c r="E83" s="104">
        <v>0</v>
      </c>
    </row>
    <row r="84" spans="2:5" x14ac:dyDescent="0.25">
      <c r="B84" s="97">
        <v>130</v>
      </c>
      <c r="C84" s="62" t="s">
        <v>148</v>
      </c>
      <c r="D84" s="98">
        <v>25883</v>
      </c>
      <c r="E84" s="99">
        <v>0</v>
      </c>
    </row>
    <row r="85" spans="2:5" x14ac:dyDescent="0.25">
      <c r="B85" s="101">
        <v>131</v>
      </c>
      <c r="C85" s="38" t="s">
        <v>149</v>
      </c>
      <c r="D85" s="102">
        <v>5631</v>
      </c>
      <c r="E85" s="103">
        <v>0</v>
      </c>
    </row>
    <row r="86" spans="2:5" x14ac:dyDescent="0.25">
      <c r="B86" s="97">
        <v>132</v>
      </c>
      <c r="C86" s="62" t="s">
        <v>150</v>
      </c>
      <c r="D86" s="98">
        <v>3405</v>
      </c>
      <c r="E86" s="99">
        <v>0</v>
      </c>
    </row>
    <row r="87" spans="2:5" x14ac:dyDescent="0.25">
      <c r="B87" s="101">
        <v>133</v>
      </c>
      <c r="C87" s="38" t="s">
        <v>151</v>
      </c>
      <c r="D87" s="102">
        <v>53754</v>
      </c>
      <c r="E87" s="104">
        <v>1059.8900000000001</v>
      </c>
    </row>
    <row r="88" spans="2:5" x14ac:dyDescent="0.25">
      <c r="B88" s="97">
        <v>135</v>
      </c>
      <c r="C88" s="62" t="s">
        <v>152</v>
      </c>
      <c r="D88" s="98">
        <v>4040</v>
      </c>
      <c r="E88" s="105">
        <v>0</v>
      </c>
    </row>
    <row r="89" spans="2:5" x14ac:dyDescent="0.25">
      <c r="B89" s="101">
        <v>138</v>
      </c>
      <c r="C89" s="38" t="s">
        <v>153</v>
      </c>
      <c r="D89" s="102">
        <v>1602</v>
      </c>
      <c r="E89" s="104">
        <v>0</v>
      </c>
    </row>
    <row r="90" spans="2:5" x14ac:dyDescent="0.25">
      <c r="B90" s="97">
        <v>139</v>
      </c>
      <c r="C90" s="62" t="s">
        <v>154</v>
      </c>
      <c r="D90" s="98">
        <v>59</v>
      </c>
      <c r="E90" s="99">
        <v>0</v>
      </c>
    </row>
    <row r="91" spans="2:5" x14ac:dyDescent="0.25">
      <c r="B91" s="101">
        <v>140</v>
      </c>
      <c r="C91" s="38" t="s">
        <v>155</v>
      </c>
      <c r="D91" s="102">
        <v>839544</v>
      </c>
      <c r="E91" s="104">
        <v>0</v>
      </c>
    </row>
    <row r="92" spans="2:5" ht="30" x14ac:dyDescent="0.25">
      <c r="B92" s="97">
        <v>141</v>
      </c>
      <c r="C92" s="62" t="s">
        <v>156</v>
      </c>
      <c r="D92" s="98">
        <v>152430</v>
      </c>
      <c r="E92" s="99">
        <v>0</v>
      </c>
    </row>
    <row r="93" spans="2:5" ht="30" x14ac:dyDescent="0.25">
      <c r="B93" s="101">
        <v>143</v>
      </c>
      <c r="C93" s="38" t="s">
        <v>286</v>
      </c>
      <c r="D93" s="102">
        <v>4343051</v>
      </c>
      <c r="E93" s="103">
        <v>311994.17000000004</v>
      </c>
    </row>
    <row r="94" spans="2:5" x14ac:dyDescent="0.25">
      <c r="B94" s="97">
        <v>145</v>
      </c>
      <c r="C94" s="62" t="s">
        <v>157</v>
      </c>
      <c r="D94" s="98">
        <v>72539</v>
      </c>
      <c r="E94" s="99">
        <v>0</v>
      </c>
    </row>
    <row r="95" spans="2:5" x14ac:dyDescent="0.25">
      <c r="B95" s="101">
        <v>146</v>
      </c>
      <c r="C95" s="38" t="s">
        <v>158</v>
      </c>
      <c r="D95" s="102">
        <v>114512</v>
      </c>
      <c r="E95" s="104">
        <v>0</v>
      </c>
    </row>
    <row r="96" spans="2:5" x14ac:dyDescent="0.25">
      <c r="B96" s="97">
        <v>147</v>
      </c>
      <c r="C96" s="62" t="s">
        <v>159</v>
      </c>
      <c r="D96" s="98">
        <v>1187551</v>
      </c>
      <c r="E96" s="99">
        <v>0</v>
      </c>
    </row>
    <row r="97" spans="2:5" x14ac:dyDescent="0.25">
      <c r="B97" s="101">
        <v>150</v>
      </c>
      <c r="C97" s="38" t="s">
        <v>160</v>
      </c>
      <c r="D97" s="102">
        <v>232042</v>
      </c>
      <c r="E97" s="104">
        <v>0</v>
      </c>
    </row>
    <row r="98" spans="2:5" x14ac:dyDescent="0.25">
      <c r="B98" s="97">
        <v>151</v>
      </c>
      <c r="C98" s="62" t="s">
        <v>161</v>
      </c>
      <c r="D98" s="98">
        <v>875074</v>
      </c>
      <c r="E98" s="99">
        <v>24.165117694490792</v>
      </c>
    </row>
    <row r="99" spans="2:5" x14ac:dyDescent="0.25">
      <c r="B99" s="101">
        <v>152</v>
      </c>
      <c r="C99" s="38" t="s">
        <v>162</v>
      </c>
      <c r="D99" s="102">
        <v>951317</v>
      </c>
      <c r="E99" s="104">
        <v>0</v>
      </c>
    </row>
    <row r="100" spans="2:5" x14ac:dyDescent="0.25">
      <c r="B100" s="97">
        <v>157</v>
      </c>
      <c r="C100" s="62" t="s">
        <v>163</v>
      </c>
      <c r="D100" s="98">
        <v>2682750</v>
      </c>
      <c r="E100" s="105">
        <v>0</v>
      </c>
    </row>
    <row r="101" spans="2:5" ht="30" x14ac:dyDescent="0.25">
      <c r="B101" s="101">
        <v>158</v>
      </c>
      <c r="C101" s="38" t="s">
        <v>164</v>
      </c>
      <c r="D101" s="102">
        <v>1533</v>
      </c>
      <c r="E101" s="103">
        <v>0</v>
      </c>
    </row>
    <row r="102" spans="2:5" x14ac:dyDescent="0.25">
      <c r="B102" s="97">
        <v>159</v>
      </c>
      <c r="C102" s="62" t="s">
        <v>165</v>
      </c>
      <c r="D102" s="98">
        <v>13103</v>
      </c>
      <c r="E102" s="99">
        <v>0</v>
      </c>
    </row>
    <row r="103" spans="2:5" ht="30" x14ac:dyDescent="0.25">
      <c r="B103" s="101">
        <v>164</v>
      </c>
      <c r="C103" s="38" t="s">
        <v>166</v>
      </c>
      <c r="D103" s="102">
        <v>525092</v>
      </c>
      <c r="E103" s="104">
        <v>0</v>
      </c>
    </row>
    <row r="104" spans="2:5" x14ac:dyDescent="0.25">
      <c r="B104" s="97">
        <v>166</v>
      </c>
      <c r="C104" s="62" t="s">
        <v>167</v>
      </c>
      <c r="D104" s="98">
        <v>154871</v>
      </c>
      <c r="E104" s="99">
        <v>0</v>
      </c>
    </row>
    <row r="105" spans="2:5" x14ac:dyDescent="0.25">
      <c r="B105" s="101">
        <v>167</v>
      </c>
      <c r="C105" s="38" t="s">
        <v>168</v>
      </c>
      <c r="D105" s="102">
        <v>56620</v>
      </c>
      <c r="E105" s="103">
        <v>0</v>
      </c>
    </row>
    <row r="106" spans="2:5" x14ac:dyDescent="0.25">
      <c r="B106" s="97">
        <v>169</v>
      </c>
      <c r="C106" s="62" t="s">
        <v>169</v>
      </c>
      <c r="D106" s="98">
        <v>2152</v>
      </c>
      <c r="E106" s="105">
        <v>0</v>
      </c>
    </row>
    <row r="107" spans="2:5" x14ac:dyDescent="0.25">
      <c r="B107" s="101">
        <v>170</v>
      </c>
      <c r="C107" s="38" t="s">
        <v>170</v>
      </c>
      <c r="D107" s="102">
        <v>147</v>
      </c>
      <c r="E107" s="104">
        <v>0</v>
      </c>
    </row>
    <row r="108" spans="2:5" x14ac:dyDescent="0.25">
      <c r="B108" s="101">
        <v>173</v>
      </c>
      <c r="C108" s="38" t="s">
        <v>171</v>
      </c>
      <c r="D108" s="102">
        <v>6225893</v>
      </c>
      <c r="E108" s="104">
        <v>1425.8250788192881</v>
      </c>
    </row>
    <row r="109" spans="2:5" x14ac:dyDescent="0.25">
      <c r="B109" s="97">
        <v>174</v>
      </c>
      <c r="C109" s="62" t="s">
        <v>172</v>
      </c>
      <c r="D109" s="98">
        <v>4193407</v>
      </c>
      <c r="E109" s="99">
        <v>0</v>
      </c>
    </row>
    <row r="110" spans="2:5" x14ac:dyDescent="0.25">
      <c r="B110" s="101">
        <v>175</v>
      </c>
      <c r="C110" s="38" t="s">
        <v>173</v>
      </c>
      <c r="D110" s="102">
        <v>10162962</v>
      </c>
      <c r="E110" s="104">
        <v>0</v>
      </c>
    </row>
    <row r="111" spans="2:5" x14ac:dyDescent="0.25">
      <c r="B111" s="97">
        <v>177</v>
      </c>
      <c r="C111" s="62" t="s">
        <v>174</v>
      </c>
      <c r="D111" s="98">
        <v>5531916</v>
      </c>
      <c r="E111" s="99">
        <v>190999.14342298222</v>
      </c>
    </row>
    <row r="112" spans="2:5" x14ac:dyDescent="0.25">
      <c r="B112" s="101">
        <v>178</v>
      </c>
      <c r="C112" s="38" t="s">
        <v>175</v>
      </c>
      <c r="D112" s="102">
        <v>468484</v>
      </c>
      <c r="E112" s="104">
        <v>0</v>
      </c>
    </row>
    <row r="113" spans="2:5" x14ac:dyDescent="0.25">
      <c r="B113" s="97">
        <v>179</v>
      </c>
      <c r="C113" s="62" t="s">
        <v>176</v>
      </c>
      <c r="D113" s="98">
        <v>20510261</v>
      </c>
      <c r="E113" s="99">
        <v>513038.56255747087</v>
      </c>
    </row>
    <row r="114" spans="2:5" x14ac:dyDescent="0.25">
      <c r="B114" s="101">
        <v>180</v>
      </c>
      <c r="C114" s="38" t="s">
        <v>177</v>
      </c>
      <c r="D114" s="102">
        <v>15324717</v>
      </c>
      <c r="E114" s="104">
        <v>43230.098833753422</v>
      </c>
    </row>
    <row r="115" spans="2:5" x14ac:dyDescent="0.25">
      <c r="B115" s="97">
        <v>181</v>
      </c>
      <c r="C115" s="62" t="s">
        <v>178</v>
      </c>
      <c r="D115" s="98">
        <v>28936822</v>
      </c>
      <c r="E115" s="99">
        <v>3901963.6795769399</v>
      </c>
    </row>
    <row r="116" spans="2:5" x14ac:dyDescent="0.25">
      <c r="B116" s="101">
        <v>182</v>
      </c>
      <c r="C116" s="38" t="s">
        <v>179</v>
      </c>
      <c r="D116" s="102">
        <v>59</v>
      </c>
      <c r="E116" s="104">
        <v>0</v>
      </c>
    </row>
    <row r="117" spans="2:5" x14ac:dyDescent="0.25">
      <c r="B117" s="97">
        <v>183</v>
      </c>
      <c r="C117" s="62" t="s">
        <v>180</v>
      </c>
      <c r="D117" s="98">
        <v>0</v>
      </c>
      <c r="E117" s="99">
        <v>1472541.760546528</v>
      </c>
    </row>
    <row r="118" spans="2:5" x14ac:dyDescent="0.25">
      <c r="B118" s="101">
        <v>188</v>
      </c>
      <c r="C118" s="38" t="s">
        <v>181</v>
      </c>
      <c r="D118" s="102">
        <v>29</v>
      </c>
      <c r="E118" s="104">
        <v>0</v>
      </c>
    </row>
    <row r="119" spans="2:5" x14ac:dyDescent="0.25">
      <c r="B119" s="97">
        <v>189</v>
      </c>
      <c r="C119" s="62" t="s">
        <v>182</v>
      </c>
      <c r="D119" s="98">
        <v>702928</v>
      </c>
      <c r="E119" s="99">
        <v>0</v>
      </c>
    </row>
    <row r="120" spans="2:5" x14ac:dyDescent="0.25">
      <c r="B120" s="101">
        <v>190</v>
      </c>
      <c r="C120" s="38" t="s">
        <v>183</v>
      </c>
      <c r="D120" s="102">
        <v>3839</v>
      </c>
      <c r="E120" s="104">
        <v>0</v>
      </c>
    </row>
    <row r="121" spans="2:5" x14ac:dyDescent="0.25">
      <c r="B121" s="97">
        <v>191</v>
      </c>
      <c r="C121" s="62" t="s">
        <v>184</v>
      </c>
      <c r="D121" s="98">
        <v>225325</v>
      </c>
      <c r="E121" s="99">
        <v>39.548011939928507</v>
      </c>
    </row>
    <row r="122" spans="2:5" x14ac:dyDescent="0.25">
      <c r="B122" s="101">
        <v>192</v>
      </c>
      <c r="C122" s="38" t="s">
        <v>185</v>
      </c>
      <c r="D122" s="102">
        <v>29341203</v>
      </c>
      <c r="E122" s="103">
        <v>0</v>
      </c>
    </row>
    <row r="123" spans="2:5" x14ac:dyDescent="0.25">
      <c r="B123" s="97">
        <v>194</v>
      </c>
      <c r="C123" s="62" t="s">
        <v>186</v>
      </c>
      <c r="D123" s="98">
        <v>280681</v>
      </c>
      <c r="E123" s="99">
        <v>0</v>
      </c>
    </row>
    <row r="124" spans="2:5" x14ac:dyDescent="0.25">
      <c r="B124" s="101">
        <v>203</v>
      </c>
      <c r="C124" s="38" t="s">
        <v>187</v>
      </c>
      <c r="D124" s="102">
        <v>67964</v>
      </c>
      <c r="E124" s="103">
        <v>0</v>
      </c>
    </row>
    <row r="125" spans="2:5" x14ac:dyDescent="0.25">
      <c r="B125" s="97">
        <v>204</v>
      </c>
      <c r="C125" s="62" t="s">
        <v>188</v>
      </c>
      <c r="D125" s="98">
        <v>1778824</v>
      </c>
      <c r="E125" s="99">
        <v>0</v>
      </c>
    </row>
    <row r="126" spans="2:5" x14ac:dyDescent="0.25">
      <c r="B126" s="101">
        <v>205</v>
      </c>
      <c r="C126" s="38" t="s">
        <v>189</v>
      </c>
      <c r="D126" s="102">
        <v>674124</v>
      </c>
      <c r="E126" s="104">
        <v>0</v>
      </c>
    </row>
    <row r="127" spans="2:5" x14ac:dyDescent="0.25">
      <c r="B127" s="97">
        <v>208</v>
      </c>
      <c r="C127" s="62" t="s">
        <v>190</v>
      </c>
      <c r="D127" s="98">
        <v>8141126</v>
      </c>
      <c r="E127" s="99">
        <v>1264889.05</v>
      </c>
    </row>
    <row r="128" spans="2:5" x14ac:dyDescent="0.25">
      <c r="B128" s="101">
        <v>210</v>
      </c>
      <c r="C128" s="38" t="s">
        <v>191</v>
      </c>
      <c r="D128" s="102">
        <v>172597</v>
      </c>
      <c r="E128" s="104">
        <v>0</v>
      </c>
    </row>
    <row r="129" spans="2:5" x14ac:dyDescent="0.25">
      <c r="B129" s="97">
        <v>211</v>
      </c>
      <c r="C129" s="62" t="s">
        <v>192</v>
      </c>
      <c r="D129" s="98">
        <v>41733150</v>
      </c>
      <c r="E129" s="99">
        <v>8706008.8900000006</v>
      </c>
    </row>
    <row r="130" spans="2:5" x14ac:dyDescent="0.25">
      <c r="B130" s="101">
        <v>212</v>
      </c>
      <c r="C130" s="38" t="s">
        <v>193</v>
      </c>
      <c r="D130" s="102">
        <v>365409812</v>
      </c>
      <c r="E130" s="104">
        <v>53364227.980000004</v>
      </c>
    </row>
    <row r="131" spans="2:5" x14ac:dyDescent="0.25">
      <c r="B131" s="97">
        <v>214</v>
      </c>
      <c r="C131" s="62" t="s">
        <v>194</v>
      </c>
      <c r="D131" s="98">
        <v>8509506</v>
      </c>
      <c r="E131" s="99">
        <v>0</v>
      </c>
    </row>
    <row r="132" spans="2:5" x14ac:dyDescent="0.25">
      <c r="B132" s="101">
        <v>217</v>
      </c>
      <c r="C132" s="38" t="s">
        <v>195</v>
      </c>
      <c r="D132" s="102">
        <v>44</v>
      </c>
      <c r="E132" s="104">
        <v>0</v>
      </c>
    </row>
    <row r="133" spans="2:5" x14ac:dyDescent="0.25">
      <c r="B133" s="97">
        <v>219</v>
      </c>
      <c r="C133" s="62" t="s">
        <v>287</v>
      </c>
      <c r="D133" s="98">
        <v>0</v>
      </c>
      <c r="E133" s="105">
        <v>38876.870532533627</v>
      </c>
    </row>
    <row r="134" spans="2:5" x14ac:dyDescent="0.25">
      <c r="B134" s="101">
        <v>220</v>
      </c>
      <c r="C134" s="38" t="s">
        <v>196</v>
      </c>
      <c r="D134" s="102">
        <v>5686</v>
      </c>
      <c r="E134" s="104">
        <v>0</v>
      </c>
    </row>
    <row r="135" spans="2:5" x14ac:dyDescent="0.25">
      <c r="B135" s="97">
        <v>701</v>
      </c>
      <c r="C135" s="62" t="s">
        <v>197</v>
      </c>
      <c r="D135" s="98">
        <v>229391074</v>
      </c>
      <c r="E135" s="99">
        <v>26743375.465668995</v>
      </c>
    </row>
    <row r="136" spans="2:5" x14ac:dyDescent="0.25">
      <c r="B136" s="101">
        <v>702</v>
      </c>
      <c r="C136" s="38" t="s">
        <v>198</v>
      </c>
      <c r="D136" s="102">
        <v>1407378444</v>
      </c>
      <c r="E136" s="104">
        <v>138054321.16343927</v>
      </c>
    </row>
    <row r="137" spans="2:5" x14ac:dyDescent="0.25">
      <c r="B137" s="97">
        <v>703</v>
      </c>
      <c r="C137" s="62" t="s">
        <v>199</v>
      </c>
      <c r="D137" s="98">
        <v>27019305</v>
      </c>
      <c r="E137" s="99">
        <v>812452.32</v>
      </c>
    </row>
    <row r="138" spans="2:5" x14ac:dyDescent="0.25">
      <c r="B138" s="101">
        <v>706</v>
      </c>
      <c r="C138" s="38" t="s">
        <v>200</v>
      </c>
      <c r="D138" s="102">
        <v>13723124</v>
      </c>
      <c r="E138" s="104">
        <v>1360798.0524606239</v>
      </c>
    </row>
    <row r="139" spans="2:5" x14ac:dyDescent="0.25">
      <c r="B139" s="97">
        <v>714</v>
      </c>
      <c r="C139" s="62" t="s">
        <v>201</v>
      </c>
      <c r="D139" s="98">
        <v>232592</v>
      </c>
      <c r="E139" s="99">
        <v>0</v>
      </c>
    </row>
    <row r="140" spans="2:5" x14ac:dyDescent="0.25">
      <c r="B140" s="101">
        <v>726</v>
      </c>
      <c r="C140" s="38" t="s">
        <v>202</v>
      </c>
      <c r="D140" s="102">
        <v>254939</v>
      </c>
      <c r="E140" s="104">
        <v>1193.6500000000001</v>
      </c>
    </row>
    <row r="141" spans="2:5" x14ac:dyDescent="0.25">
      <c r="B141" s="97">
        <v>729</v>
      </c>
      <c r="C141" s="62" t="s">
        <v>288</v>
      </c>
      <c r="D141" s="98">
        <v>0</v>
      </c>
      <c r="E141" s="99">
        <v>635300.44305254926</v>
      </c>
    </row>
    <row r="142" spans="2:5" x14ac:dyDescent="0.25">
      <c r="B142" s="101">
        <v>737</v>
      </c>
      <c r="C142" s="38" t="s">
        <v>203</v>
      </c>
      <c r="D142" s="102">
        <v>1621719</v>
      </c>
      <c r="E142" s="104">
        <v>0</v>
      </c>
    </row>
    <row r="143" spans="2:5" x14ac:dyDescent="0.25">
      <c r="B143" s="97">
        <v>738</v>
      </c>
      <c r="C143" s="62" t="s">
        <v>204</v>
      </c>
      <c r="D143" s="98">
        <v>589904</v>
      </c>
      <c r="E143" s="99">
        <v>11138.843048858444</v>
      </c>
    </row>
    <row r="144" spans="2:5" x14ac:dyDescent="0.25">
      <c r="B144" s="101">
        <v>764</v>
      </c>
      <c r="C144" s="38" t="s">
        <v>289</v>
      </c>
      <c r="D144" s="102">
        <v>0</v>
      </c>
      <c r="E144" s="104">
        <v>32347.136416059107</v>
      </c>
    </row>
    <row r="145" spans="2:5" x14ac:dyDescent="0.25">
      <c r="B145" s="97">
        <v>767</v>
      </c>
      <c r="C145" s="62" t="s">
        <v>290</v>
      </c>
      <c r="D145" s="98">
        <v>731615</v>
      </c>
      <c r="E145" s="105">
        <v>0</v>
      </c>
    </row>
    <row r="146" spans="2:5" x14ac:dyDescent="0.25">
      <c r="B146" s="101">
        <v>999</v>
      </c>
      <c r="C146" s="38" t="s">
        <v>66</v>
      </c>
      <c r="D146" s="102">
        <v>18077091</v>
      </c>
      <c r="E146" s="104">
        <v>0</v>
      </c>
    </row>
    <row r="147" spans="2:5" ht="31.5" customHeight="1" thickBot="1" x14ac:dyDescent="0.3">
      <c r="B147" s="16"/>
      <c r="C147" s="106" t="s">
        <v>28</v>
      </c>
      <c r="D147" s="107">
        <v>2391464342</v>
      </c>
      <c r="E147" s="107">
        <v>245146346.49525177</v>
      </c>
    </row>
    <row r="148" spans="2:5" ht="15" customHeight="1" x14ac:dyDescent="0.25">
      <c r="B148" s="232" t="s">
        <v>33</v>
      </c>
      <c r="C148" s="232"/>
      <c r="D148" s="232"/>
      <c r="E148" s="232"/>
    </row>
    <row r="149" spans="2:5" ht="15" customHeight="1" x14ac:dyDescent="0.25">
      <c r="B149" s="205" t="s">
        <v>205</v>
      </c>
      <c r="C149" s="205"/>
      <c r="D149" s="205"/>
      <c r="E149" s="205"/>
    </row>
  </sheetData>
  <mergeCells count="3">
    <mergeCell ref="B148:E148"/>
    <mergeCell ref="B149:E149"/>
    <mergeCell ref="B2:E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B1:H62"/>
  <sheetViews>
    <sheetView showGridLines="0" workbookViewId="0"/>
  </sheetViews>
  <sheetFormatPr defaultRowHeight="15" x14ac:dyDescent="0.25"/>
  <cols>
    <col min="1" max="1" width="18.7109375" customWidth="1"/>
    <col min="2" max="2" width="77.85546875" style="108" customWidth="1"/>
    <col min="3" max="3" width="15.42578125" style="109" customWidth="1"/>
    <col min="4" max="4" width="18" style="4" bestFit="1" customWidth="1"/>
    <col min="5" max="5" width="30" customWidth="1"/>
    <col min="6" max="6" width="14.28515625" bestFit="1" customWidth="1"/>
    <col min="7" max="7" width="19" bestFit="1" customWidth="1"/>
    <col min="8" max="8" width="14.28515625" bestFit="1" customWidth="1"/>
  </cols>
  <sheetData>
    <row r="1" spans="2:8" ht="33" customHeight="1" x14ac:dyDescent="0.25"/>
    <row r="2" spans="2:8" ht="55.5" customHeight="1" x14ac:dyDescent="0.25">
      <c r="B2" s="233" t="s">
        <v>359</v>
      </c>
      <c r="C2" s="233"/>
      <c r="D2" s="233"/>
    </row>
    <row r="3" spans="2:8" s="19" customFormat="1" x14ac:dyDescent="0.25">
      <c r="B3" s="110"/>
      <c r="C3" s="111"/>
      <c r="D3" s="112">
        <v>1</v>
      </c>
    </row>
    <row r="4" spans="2:8" ht="30" x14ac:dyDescent="0.25">
      <c r="B4" s="31" t="s">
        <v>206</v>
      </c>
      <c r="C4" s="32" t="s">
        <v>277</v>
      </c>
      <c r="D4" s="32" t="s">
        <v>320</v>
      </c>
    </row>
    <row r="5" spans="2:8" x14ac:dyDescent="0.25">
      <c r="B5" s="62" t="s">
        <v>207</v>
      </c>
      <c r="C5" s="98">
        <v>55033354.986418955</v>
      </c>
      <c r="D5" s="98">
        <v>5742534.0812477078</v>
      </c>
      <c r="E5" s="4"/>
      <c r="F5" s="15"/>
      <c r="G5" s="4"/>
      <c r="H5" s="4"/>
    </row>
    <row r="6" spans="2:8" x14ac:dyDescent="0.25">
      <c r="B6" s="38" t="s">
        <v>208</v>
      </c>
      <c r="C6" s="102">
        <v>22416222.452029958</v>
      </c>
      <c r="D6" s="102">
        <v>2121187.6959306444</v>
      </c>
      <c r="E6" s="4"/>
      <c r="F6" s="15"/>
      <c r="G6" s="4"/>
      <c r="H6" s="4"/>
    </row>
    <row r="7" spans="2:8" x14ac:dyDescent="0.25">
      <c r="B7" s="62" t="s">
        <v>209</v>
      </c>
      <c r="C7" s="98">
        <v>48511980.599338286</v>
      </c>
      <c r="D7" s="98">
        <v>5155166.680193305</v>
      </c>
      <c r="E7" s="4"/>
      <c r="F7" s="15"/>
      <c r="G7" s="4"/>
      <c r="H7" s="4"/>
    </row>
    <row r="8" spans="2:8" x14ac:dyDescent="0.25">
      <c r="B8" s="38" t="s">
        <v>210</v>
      </c>
      <c r="C8" s="102">
        <v>18265044.952665843</v>
      </c>
      <c r="D8" s="102">
        <v>1701212.9659284744</v>
      </c>
      <c r="E8" s="4"/>
      <c r="F8" s="15"/>
      <c r="G8" s="4"/>
      <c r="H8" s="4"/>
    </row>
    <row r="9" spans="2:8" x14ac:dyDescent="0.25">
      <c r="B9" s="62" t="s">
        <v>291</v>
      </c>
      <c r="C9" s="98">
        <v>97677532.86073637</v>
      </c>
      <c r="D9" s="98">
        <v>10144433.992923798</v>
      </c>
      <c r="E9" s="4"/>
      <c r="F9" s="15"/>
      <c r="G9" s="4"/>
      <c r="H9" s="4"/>
    </row>
    <row r="10" spans="2:8" x14ac:dyDescent="0.25">
      <c r="B10" s="38" t="s">
        <v>292</v>
      </c>
      <c r="C10" s="102">
        <v>52477701.805824898</v>
      </c>
      <c r="D10" s="102">
        <v>6050238.0904988814</v>
      </c>
      <c r="E10" s="4"/>
      <c r="F10" s="15"/>
      <c r="G10" s="4"/>
      <c r="H10" s="4"/>
    </row>
    <row r="11" spans="2:8" x14ac:dyDescent="0.25">
      <c r="B11" s="62" t="s">
        <v>293</v>
      </c>
      <c r="C11" s="98">
        <v>13325584.895987423</v>
      </c>
      <c r="D11" s="98">
        <v>1458205.9384964297</v>
      </c>
      <c r="E11" s="4"/>
      <c r="F11" s="15"/>
      <c r="G11" s="4"/>
      <c r="H11" s="4"/>
    </row>
    <row r="12" spans="2:8" x14ac:dyDescent="0.25">
      <c r="B12" s="38" t="s">
        <v>294</v>
      </c>
      <c r="C12" s="102">
        <v>58539248.714462504</v>
      </c>
      <c r="D12" s="102">
        <v>7447985.0866060089</v>
      </c>
      <c r="E12" s="4"/>
      <c r="F12" s="15"/>
      <c r="G12" s="4"/>
      <c r="H12" s="4"/>
    </row>
    <row r="13" spans="2:8" x14ac:dyDescent="0.25">
      <c r="B13" s="62" t="s">
        <v>211</v>
      </c>
      <c r="C13" s="98">
        <v>73660567.349477649</v>
      </c>
      <c r="D13" s="100">
        <v>6391284.3778230688</v>
      </c>
      <c r="E13" s="4"/>
      <c r="F13" s="15"/>
      <c r="G13" s="4"/>
      <c r="H13" s="4"/>
    </row>
    <row r="14" spans="2:8" x14ac:dyDescent="0.25">
      <c r="B14" s="38" t="s">
        <v>295</v>
      </c>
      <c r="C14" s="102">
        <v>76017753.694559202</v>
      </c>
      <c r="D14" s="113">
        <v>8369811.3146811211</v>
      </c>
      <c r="E14" s="4"/>
      <c r="F14" s="15"/>
      <c r="G14" s="4"/>
      <c r="H14" s="4"/>
    </row>
    <row r="15" spans="2:8" x14ac:dyDescent="0.25">
      <c r="B15" s="62" t="s">
        <v>212</v>
      </c>
      <c r="C15" s="98">
        <v>25654669.408301793</v>
      </c>
      <c r="D15" s="100">
        <v>2681370.778384204</v>
      </c>
      <c r="E15" s="4"/>
      <c r="F15" s="15"/>
      <c r="G15" s="4"/>
      <c r="H15" s="4"/>
    </row>
    <row r="16" spans="2:8" x14ac:dyDescent="0.25">
      <c r="B16" s="38" t="s">
        <v>296</v>
      </c>
      <c r="C16" s="102">
        <v>24929047.796139568</v>
      </c>
      <c r="D16" s="113">
        <v>2653426.4143112684</v>
      </c>
      <c r="E16" s="4"/>
      <c r="F16" s="15"/>
      <c r="G16" s="4"/>
      <c r="H16" s="4"/>
    </row>
    <row r="17" spans="2:8" x14ac:dyDescent="0.25">
      <c r="B17" s="62" t="s">
        <v>213</v>
      </c>
      <c r="C17" s="98">
        <v>21383875.640412312</v>
      </c>
      <c r="D17" s="100">
        <v>2448823.8175925426</v>
      </c>
      <c r="E17" s="4"/>
      <c r="F17" s="15"/>
      <c r="G17" s="4"/>
      <c r="H17" s="4"/>
    </row>
    <row r="18" spans="2:8" x14ac:dyDescent="0.25">
      <c r="B18" s="38" t="s">
        <v>214</v>
      </c>
      <c r="C18" s="102">
        <v>257589209.62739751</v>
      </c>
      <c r="D18" s="113">
        <v>26130486.67125522</v>
      </c>
      <c r="E18" s="4"/>
      <c r="F18" s="15"/>
      <c r="G18" s="4"/>
      <c r="H18" s="4"/>
    </row>
    <row r="19" spans="2:8" x14ac:dyDescent="0.25">
      <c r="B19" s="62" t="s">
        <v>297</v>
      </c>
      <c r="C19" s="98">
        <v>15818603.070965962</v>
      </c>
      <c r="D19" s="100">
        <v>1989209.8258883627</v>
      </c>
      <c r="E19" s="4"/>
      <c r="F19" s="15"/>
      <c r="G19" s="4"/>
      <c r="H19" s="4"/>
    </row>
    <row r="20" spans="2:8" x14ac:dyDescent="0.25">
      <c r="B20" s="38" t="s">
        <v>215</v>
      </c>
      <c r="C20" s="102">
        <v>36569683.217320353</v>
      </c>
      <c r="D20" s="113">
        <v>3401580.8738901895</v>
      </c>
      <c r="E20" s="4"/>
      <c r="F20" s="15"/>
      <c r="G20" s="4"/>
      <c r="H20" s="4"/>
    </row>
    <row r="21" spans="2:8" x14ac:dyDescent="0.25">
      <c r="B21" s="62" t="s">
        <v>298</v>
      </c>
      <c r="C21" s="98">
        <v>21123899.778343547</v>
      </c>
      <c r="D21" s="100">
        <v>2235420.5054131155</v>
      </c>
      <c r="E21" s="4"/>
      <c r="F21" s="15"/>
      <c r="G21" s="4"/>
      <c r="H21" s="4"/>
    </row>
    <row r="22" spans="2:8" x14ac:dyDescent="0.25">
      <c r="B22" s="38" t="s">
        <v>299</v>
      </c>
      <c r="C22" s="102">
        <v>384369215.49291068</v>
      </c>
      <c r="D22" s="113">
        <v>41889754.193697698</v>
      </c>
      <c r="E22" s="4"/>
      <c r="F22" s="15"/>
      <c r="G22" s="4"/>
      <c r="H22" s="4"/>
    </row>
    <row r="23" spans="2:8" x14ac:dyDescent="0.25">
      <c r="B23" s="62" t="s">
        <v>216</v>
      </c>
      <c r="C23" s="98">
        <v>53336995.991487712</v>
      </c>
      <c r="D23" s="100">
        <v>4976150.9056751253</v>
      </c>
      <c r="E23" s="4"/>
      <c r="F23" s="15"/>
      <c r="G23" s="4"/>
      <c r="H23" s="4"/>
    </row>
    <row r="24" spans="2:8" x14ac:dyDescent="0.25">
      <c r="B24" s="38" t="s">
        <v>300</v>
      </c>
      <c r="C24" s="102">
        <v>41331516.98268678</v>
      </c>
      <c r="D24" s="113">
        <v>3706246.6354690366</v>
      </c>
      <c r="E24" s="4"/>
      <c r="F24" s="15"/>
      <c r="G24" s="4"/>
      <c r="H24" s="4"/>
    </row>
    <row r="25" spans="2:8" x14ac:dyDescent="0.25">
      <c r="B25" s="62" t="s">
        <v>301</v>
      </c>
      <c r="C25" s="98">
        <v>15196307.653645795</v>
      </c>
      <c r="D25" s="100">
        <v>1501857.7981450225</v>
      </c>
      <c r="E25" s="4"/>
      <c r="F25" s="15"/>
      <c r="G25" s="4"/>
      <c r="H25" s="4"/>
    </row>
    <row r="26" spans="2:8" x14ac:dyDescent="0.25">
      <c r="B26" s="38" t="s">
        <v>302</v>
      </c>
      <c r="C26" s="102">
        <v>13483954.039499311</v>
      </c>
      <c r="D26" s="113">
        <v>1685787.4168093151</v>
      </c>
      <c r="E26" s="4"/>
      <c r="F26" s="15"/>
      <c r="G26" s="4"/>
      <c r="H26" s="4"/>
    </row>
    <row r="27" spans="2:8" x14ac:dyDescent="0.25">
      <c r="B27" s="62" t="s">
        <v>303</v>
      </c>
      <c r="C27" s="98">
        <v>20341684.776830029</v>
      </c>
      <c r="D27" s="100">
        <v>2148073.2983656661</v>
      </c>
      <c r="E27" s="4"/>
      <c r="F27" s="15"/>
      <c r="G27" s="4"/>
      <c r="H27" s="4"/>
    </row>
    <row r="28" spans="2:8" x14ac:dyDescent="0.25">
      <c r="B28" s="38" t="s">
        <v>304</v>
      </c>
      <c r="C28" s="102">
        <v>28537067.539472427</v>
      </c>
      <c r="D28" s="113">
        <v>2766207.9973255103</v>
      </c>
      <c r="E28" s="4"/>
      <c r="F28" s="15"/>
      <c r="G28" s="4"/>
      <c r="H28" s="4"/>
    </row>
    <row r="29" spans="2:8" x14ac:dyDescent="0.25">
      <c r="B29" s="62" t="s">
        <v>305</v>
      </c>
      <c r="C29" s="98">
        <v>48899006.439138383</v>
      </c>
      <c r="D29" s="100">
        <v>4965064.6760078594</v>
      </c>
      <c r="E29" s="4"/>
      <c r="F29" s="15"/>
      <c r="G29" s="4"/>
      <c r="H29" s="4"/>
    </row>
    <row r="30" spans="2:8" x14ac:dyDescent="0.25">
      <c r="B30" s="38" t="s">
        <v>217</v>
      </c>
      <c r="C30" s="102">
        <v>32547172.828229785</v>
      </c>
      <c r="D30" s="113">
        <v>3900820.632213098</v>
      </c>
      <c r="E30" s="4"/>
      <c r="F30" s="15"/>
      <c r="G30" s="4"/>
      <c r="H30" s="4"/>
    </row>
    <row r="31" spans="2:8" x14ac:dyDescent="0.25">
      <c r="B31" s="62" t="s">
        <v>218</v>
      </c>
      <c r="C31" s="98">
        <v>19977095.67173228</v>
      </c>
      <c r="D31" s="100">
        <v>1915427.4297139309</v>
      </c>
      <c r="E31" s="4"/>
      <c r="F31" s="15"/>
      <c r="G31" s="4"/>
      <c r="H31" s="4"/>
    </row>
    <row r="32" spans="2:8" x14ac:dyDescent="0.25">
      <c r="B32" s="38" t="s">
        <v>219</v>
      </c>
      <c r="C32" s="102">
        <v>67411428.31747748</v>
      </c>
      <c r="D32" s="113">
        <v>6517587.1033158749</v>
      </c>
      <c r="E32" s="4"/>
      <c r="F32" s="15"/>
      <c r="G32" s="4"/>
      <c r="H32" s="4"/>
    </row>
    <row r="33" spans="2:8" x14ac:dyDescent="0.25">
      <c r="B33" s="62" t="s">
        <v>306</v>
      </c>
      <c r="C33" s="98">
        <v>31795129.603780579</v>
      </c>
      <c r="D33" s="100">
        <v>3879987.9042038675</v>
      </c>
      <c r="E33" s="4"/>
      <c r="F33" s="15"/>
      <c r="G33" s="4"/>
      <c r="H33" s="4"/>
    </row>
    <row r="34" spans="2:8" x14ac:dyDescent="0.25">
      <c r="B34" s="38" t="s">
        <v>307</v>
      </c>
      <c r="C34" s="102">
        <v>20213940.265031606</v>
      </c>
      <c r="D34" s="113">
        <v>2041998.6343430476</v>
      </c>
      <c r="E34" s="4"/>
      <c r="F34" s="15"/>
      <c r="G34" s="4"/>
      <c r="H34" s="4"/>
    </row>
    <row r="35" spans="2:8" x14ac:dyDescent="0.25">
      <c r="B35" s="62" t="s">
        <v>308</v>
      </c>
      <c r="C35" s="98">
        <v>37037912.233258896</v>
      </c>
      <c r="D35" s="100">
        <v>3493202.4321681764</v>
      </c>
      <c r="E35" s="4"/>
      <c r="F35" s="15"/>
      <c r="G35" s="4"/>
      <c r="H35" s="4"/>
    </row>
    <row r="36" spans="2:8" x14ac:dyDescent="0.25">
      <c r="B36" s="38" t="s">
        <v>309</v>
      </c>
      <c r="C36" s="102">
        <v>34487028.606843285</v>
      </c>
      <c r="D36" s="113">
        <v>3646976.5024104305</v>
      </c>
      <c r="E36" s="4"/>
      <c r="F36" s="15"/>
      <c r="G36" s="4"/>
      <c r="H36" s="4"/>
    </row>
    <row r="37" spans="2:8" x14ac:dyDescent="0.25">
      <c r="B37" s="62" t="s">
        <v>310</v>
      </c>
      <c r="C37" s="98">
        <v>27800427.725801639</v>
      </c>
      <c r="D37" s="100">
        <v>3104225.1994450507</v>
      </c>
      <c r="E37" s="4"/>
      <c r="F37" s="15"/>
      <c r="G37" s="4"/>
      <c r="H37" s="4"/>
    </row>
    <row r="38" spans="2:8" x14ac:dyDescent="0.25">
      <c r="B38" s="38" t="s">
        <v>311</v>
      </c>
      <c r="C38" s="102">
        <v>34986508.340208903</v>
      </c>
      <c r="D38" s="113">
        <v>3259809.1139022605</v>
      </c>
      <c r="E38" s="4"/>
      <c r="F38" s="15"/>
      <c r="G38" s="4"/>
      <c r="H38" s="4"/>
    </row>
    <row r="39" spans="2:8" x14ac:dyDescent="0.25">
      <c r="B39" s="62" t="s">
        <v>220</v>
      </c>
      <c r="C39" s="98">
        <v>25820948.990686126</v>
      </c>
      <c r="D39" s="100">
        <v>2742701.4470548742</v>
      </c>
      <c r="E39" s="4"/>
      <c r="F39" s="15"/>
      <c r="G39" s="4"/>
      <c r="H39" s="4"/>
    </row>
    <row r="40" spans="2:8" x14ac:dyDescent="0.25">
      <c r="B40" s="38" t="s">
        <v>221</v>
      </c>
      <c r="C40" s="102">
        <v>35434321.150628187</v>
      </c>
      <c r="D40" s="113">
        <v>2600632.8553296928</v>
      </c>
      <c r="E40" s="4"/>
      <c r="F40" s="15"/>
      <c r="G40" s="4"/>
      <c r="H40" s="4"/>
    </row>
    <row r="41" spans="2:8" x14ac:dyDescent="0.25">
      <c r="B41" s="62" t="s">
        <v>222</v>
      </c>
      <c r="C41" s="98">
        <v>15484059.228545936</v>
      </c>
      <c r="D41" s="100">
        <v>1711412.8877439213</v>
      </c>
      <c r="E41" s="4"/>
      <c r="F41" s="15"/>
      <c r="G41" s="4"/>
      <c r="H41" s="4"/>
    </row>
    <row r="42" spans="2:8" x14ac:dyDescent="0.25">
      <c r="B42" s="38" t="s">
        <v>312</v>
      </c>
      <c r="C42" s="102">
        <v>13865522.698878331</v>
      </c>
      <c r="D42" s="113">
        <v>1507451.1051380383</v>
      </c>
      <c r="E42" s="4"/>
      <c r="F42" s="15"/>
      <c r="G42" s="4"/>
      <c r="H42" s="4"/>
    </row>
    <row r="43" spans="2:8" x14ac:dyDescent="0.25">
      <c r="B43" s="62" t="s">
        <v>223</v>
      </c>
      <c r="C43" s="98">
        <v>22782427.881177567</v>
      </c>
      <c r="D43" s="100">
        <v>2009959.4498948653</v>
      </c>
      <c r="E43" s="4"/>
      <c r="F43" s="15"/>
      <c r="G43" s="4"/>
      <c r="H43" s="4"/>
    </row>
    <row r="44" spans="2:8" x14ac:dyDescent="0.25">
      <c r="B44" s="38" t="s">
        <v>224</v>
      </c>
      <c r="C44" s="102">
        <v>66166339.997391105</v>
      </c>
      <c r="D44" s="113">
        <v>7469153.6145912865</v>
      </c>
      <c r="E44" s="4"/>
      <c r="F44" s="15"/>
      <c r="G44" s="4"/>
      <c r="H44" s="4"/>
    </row>
    <row r="45" spans="2:8" x14ac:dyDescent="0.25">
      <c r="B45" s="62" t="s">
        <v>313</v>
      </c>
      <c r="C45" s="98">
        <v>21861099.47827962</v>
      </c>
      <c r="D45" s="100">
        <v>2197088.7884609164</v>
      </c>
      <c r="E45" s="4"/>
      <c r="F45" s="15"/>
      <c r="G45" s="4"/>
      <c r="H45" s="4"/>
    </row>
    <row r="46" spans="2:8" x14ac:dyDescent="0.25">
      <c r="B46" s="38" t="s">
        <v>314</v>
      </c>
      <c r="C46" s="102">
        <v>29301181.566482991</v>
      </c>
      <c r="D46" s="113">
        <v>3559929.7794175535</v>
      </c>
      <c r="E46" s="4"/>
      <c r="F46" s="15"/>
      <c r="G46" s="4"/>
      <c r="H46" s="4"/>
    </row>
    <row r="47" spans="2:8" x14ac:dyDescent="0.25">
      <c r="B47" s="62" t="s">
        <v>315</v>
      </c>
      <c r="C47" s="98">
        <v>37732107.736431926</v>
      </c>
      <c r="D47" s="100">
        <v>3512432.8387098275</v>
      </c>
      <c r="E47" s="4"/>
      <c r="F47" s="15"/>
      <c r="G47" s="4"/>
      <c r="H47" s="4"/>
    </row>
    <row r="48" spans="2:8" x14ac:dyDescent="0.25">
      <c r="B48" s="38" t="s">
        <v>225</v>
      </c>
      <c r="C48" s="102">
        <v>64050086.223003581</v>
      </c>
      <c r="D48" s="113">
        <v>3490046.6448436505</v>
      </c>
      <c r="E48" s="4"/>
      <c r="F48" s="15"/>
      <c r="G48" s="4"/>
      <c r="H48" s="4"/>
    </row>
    <row r="49" spans="2:8" x14ac:dyDescent="0.25">
      <c r="B49" s="62" t="s">
        <v>316</v>
      </c>
      <c r="C49" s="98">
        <v>38850425.899957016</v>
      </c>
      <c r="D49" s="100">
        <v>3826289.300781474</v>
      </c>
      <c r="E49" s="4"/>
      <c r="F49" s="15"/>
      <c r="G49" s="4"/>
      <c r="H49" s="4"/>
    </row>
    <row r="50" spans="2:8" x14ac:dyDescent="0.25">
      <c r="B50" s="38" t="s">
        <v>226</v>
      </c>
      <c r="C50" s="102">
        <v>20705638.121381804</v>
      </c>
      <c r="D50" s="113">
        <v>2216691.3341999766</v>
      </c>
      <c r="E50" s="4"/>
      <c r="F50" s="15"/>
      <c r="G50" s="4"/>
      <c r="H50" s="4"/>
    </row>
    <row r="51" spans="2:8" x14ac:dyDescent="0.25">
      <c r="B51" s="62" t="s">
        <v>317</v>
      </c>
      <c r="C51" s="98">
        <v>49582966.205635414</v>
      </c>
      <c r="D51" s="100">
        <v>5762480.6832547504</v>
      </c>
      <c r="E51" s="4"/>
      <c r="F51" s="15"/>
      <c r="G51" s="4"/>
      <c r="H51" s="4"/>
    </row>
    <row r="52" spans="2:8" x14ac:dyDescent="0.25">
      <c r="B52" s="38" t="s">
        <v>227</v>
      </c>
      <c r="C52" s="102">
        <v>44777104.189791307</v>
      </c>
      <c r="D52" s="113">
        <v>4461341.3571626442</v>
      </c>
      <c r="E52" s="4"/>
      <c r="F52" s="15"/>
      <c r="G52" s="4"/>
      <c r="H52" s="4"/>
    </row>
    <row r="53" spans="2:8" x14ac:dyDescent="0.25">
      <c r="B53" s="62" t="s">
        <v>318</v>
      </c>
      <c r="C53" s="98">
        <v>45179853.227378085</v>
      </c>
      <c r="D53" s="100">
        <v>3575580.8338512974</v>
      </c>
      <c r="E53" s="4"/>
      <c r="F53" s="15"/>
      <c r="G53" s="4"/>
      <c r="H53" s="4"/>
    </row>
    <row r="54" spans="2:8" x14ac:dyDescent="0.25">
      <c r="B54" s="38" t="s">
        <v>319</v>
      </c>
      <c r="C54" s="102">
        <v>29123886.04593394</v>
      </c>
      <c r="D54" s="113">
        <v>2981596.5905416254</v>
      </c>
      <c r="E54" s="4"/>
      <c r="F54" s="15"/>
      <c r="G54" s="4"/>
      <c r="H54" s="4"/>
    </row>
    <row r="55" spans="2:8" ht="31.5" customHeight="1" thickBot="1" x14ac:dyDescent="0.3">
      <c r="B55" s="106" t="s">
        <v>21</v>
      </c>
      <c r="C55" s="107">
        <v>2391464342.0000005</v>
      </c>
      <c r="D55" s="107">
        <v>245146346.49525174</v>
      </c>
      <c r="E55" s="4"/>
      <c r="F55" s="15"/>
      <c r="G55" s="4"/>
      <c r="H55" s="4"/>
    </row>
    <row r="56" spans="2:8" x14ac:dyDescent="0.25">
      <c r="B56" s="232" t="s">
        <v>33</v>
      </c>
      <c r="C56" s="232"/>
      <c r="D56" s="232"/>
      <c r="E56" s="4"/>
      <c r="F56" s="15"/>
      <c r="G56" s="4"/>
      <c r="H56" s="4"/>
    </row>
    <row r="57" spans="2:8" x14ac:dyDescent="0.25">
      <c r="B57" s="205" t="s">
        <v>205</v>
      </c>
      <c r="C57" s="205"/>
      <c r="D57" s="205"/>
      <c r="E57" s="4"/>
      <c r="F57" s="15"/>
      <c r="G57" s="4"/>
      <c r="H57" s="4"/>
    </row>
    <row r="58" spans="2:8" x14ac:dyDescent="0.25">
      <c r="D58" s="114"/>
      <c r="E58" s="4"/>
      <c r="F58" s="15"/>
      <c r="G58" s="4"/>
      <c r="H58" s="4"/>
    </row>
    <row r="59" spans="2:8" x14ac:dyDescent="0.25">
      <c r="D59" s="115"/>
      <c r="E59" s="4"/>
      <c r="F59" s="15"/>
      <c r="G59" s="4"/>
      <c r="H59" s="4"/>
    </row>
    <row r="60" spans="2:8" x14ac:dyDescent="0.25">
      <c r="D60" s="116"/>
    </row>
    <row r="62" spans="2:8" x14ac:dyDescent="0.25">
      <c r="C62" s="117"/>
      <c r="D62" s="118"/>
    </row>
  </sheetData>
  <mergeCells count="3">
    <mergeCell ref="B56:D56"/>
    <mergeCell ref="B57:D57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B1:H9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36.140625" style="1" customWidth="1"/>
    <col min="3" max="5" width="18" style="1" bestFit="1" customWidth="1"/>
    <col min="6" max="6" width="11.5703125" style="1" customWidth="1"/>
    <col min="7" max="7" width="11" style="1" customWidth="1"/>
    <col min="8" max="8" width="11.85546875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199" t="s">
        <v>340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22</v>
      </c>
      <c r="C4" s="32" t="s">
        <v>256</v>
      </c>
      <c r="D4" s="181" t="s">
        <v>257</v>
      </c>
      <c r="E4" s="181" t="s">
        <v>258</v>
      </c>
      <c r="F4" s="33" t="s">
        <v>23</v>
      </c>
      <c r="G4" s="33" t="s">
        <v>24</v>
      </c>
      <c r="H4" s="32" t="s">
        <v>25</v>
      </c>
    </row>
    <row r="5" spans="2:8" ht="33" customHeight="1" x14ac:dyDescent="0.25">
      <c r="B5" s="34" t="s">
        <v>26</v>
      </c>
      <c r="C5" s="35">
        <v>27192090520</v>
      </c>
      <c r="D5" s="35">
        <v>2576399684.2399998</v>
      </c>
      <c r="E5" s="35">
        <v>2331582846.5299997</v>
      </c>
      <c r="F5" s="36">
        <f>E5/$E$7</f>
        <v>0.95620940201109772</v>
      </c>
      <c r="G5" s="36">
        <f>E5/C5</f>
        <v>8.574489132474393E-2</v>
      </c>
      <c r="H5" s="37">
        <f>E5/D5</f>
        <v>0.90497715117434607</v>
      </c>
    </row>
    <row r="6" spans="2:8" ht="33" customHeight="1" x14ac:dyDescent="0.25">
      <c r="B6" s="38" t="s">
        <v>27</v>
      </c>
      <c r="C6" s="39">
        <v>769289153</v>
      </c>
      <c r="D6" s="39">
        <v>125980320.44999999</v>
      </c>
      <c r="E6" s="39">
        <v>106777246.58999999</v>
      </c>
      <c r="F6" s="40">
        <f>E6/$E$7</f>
        <v>4.3790597988902176E-2</v>
      </c>
      <c r="G6" s="40">
        <f>E6/C6</f>
        <v>0.13879988580834701</v>
      </c>
      <c r="H6" s="41">
        <f>E6/D6</f>
        <v>0.84757084446676367</v>
      </c>
    </row>
    <row r="7" spans="2:8" ht="33" customHeight="1" thickBot="1" x14ac:dyDescent="0.3">
      <c r="B7" s="42" t="s">
        <v>21</v>
      </c>
      <c r="C7" s="43">
        <f>SUM(C5:C6)</f>
        <v>27961379673</v>
      </c>
      <c r="D7" s="43">
        <f>SUM(D5:D6)</f>
        <v>2702380004.6899996</v>
      </c>
      <c r="E7" s="43">
        <f>SUM(E5:E6)</f>
        <v>2438360093.1199999</v>
      </c>
      <c r="F7" s="44">
        <f>E7/$E$7</f>
        <v>1</v>
      </c>
      <c r="G7" s="44">
        <f>E7/C7</f>
        <v>8.7204570076151261E-2</v>
      </c>
      <c r="H7" s="45">
        <f>E7/D7</f>
        <v>0.90230096762417156</v>
      </c>
    </row>
    <row r="8" spans="2:8" s="152" customFormat="1" ht="17.25" customHeight="1" x14ac:dyDescent="0.25">
      <c r="B8" s="203" t="s">
        <v>29</v>
      </c>
      <c r="C8" s="204"/>
      <c r="D8" s="204"/>
      <c r="E8" s="204"/>
      <c r="F8" s="204"/>
      <c r="G8" s="204"/>
      <c r="H8" s="204"/>
    </row>
    <row r="9" spans="2:8" ht="11.25" customHeight="1" x14ac:dyDescent="0.25">
      <c r="B9" s="200" t="s">
        <v>259</v>
      </c>
      <c r="C9" s="201"/>
      <c r="D9" s="201"/>
      <c r="E9" s="201"/>
      <c r="F9" s="201"/>
      <c r="G9" s="201"/>
      <c r="H9" s="201"/>
    </row>
  </sheetData>
  <mergeCells count="4">
    <mergeCell ref="B2:H2"/>
    <mergeCell ref="B3:H3"/>
    <mergeCell ref="B8:H8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B1:H9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34.5703125" style="1" customWidth="1"/>
    <col min="3" max="4" width="18" style="1" bestFit="1" customWidth="1"/>
    <col min="5" max="5" width="18.7109375" style="1" customWidth="1"/>
    <col min="6" max="6" width="11.42578125" style="1" customWidth="1"/>
    <col min="7" max="8" width="10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199" t="s">
        <v>341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30</v>
      </c>
      <c r="C4" s="32" t="s">
        <v>256</v>
      </c>
      <c r="D4" s="181" t="s">
        <v>257</v>
      </c>
      <c r="E4" s="181" t="s">
        <v>258</v>
      </c>
      <c r="F4" s="32" t="s">
        <v>23</v>
      </c>
      <c r="G4" s="32" t="s">
        <v>24</v>
      </c>
      <c r="H4" s="46" t="s">
        <v>25</v>
      </c>
    </row>
    <row r="5" spans="2:8" ht="24.95" customHeight="1" x14ac:dyDescent="0.25">
      <c r="B5" s="47" t="s">
        <v>31</v>
      </c>
      <c r="C5" s="48">
        <v>23087019377</v>
      </c>
      <c r="D5" s="48">
        <v>2433620559.9699998</v>
      </c>
      <c r="E5" s="48">
        <v>2190237193.2099996</v>
      </c>
      <c r="F5" s="49">
        <f>E5/$E$7</f>
        <v>0.8982418960144174</v>
      </c>
      <c r="G5" s="49">
        <f>E5/C5</f>
        <v>9.4868772683232613E-2</v>
      </c>
      <c r="H5" s="49">
        <f>E5/D5</f>
        <v>0.89999124318583157</v>
      </c>
    </row>
    <row r="6" spans="2:8" ht="24.95" customHeight="1" x14ac:dyDescent="0.25">
      <c r="B6" s="50" t="s">
        <v>32</v>
      </c>
      <c r="C6" s="51">
        <v>4874360296</v>
      </c>
      <c r="D6" s="51">
        <v>268759444.72000003</v>
      </c>
      <c r="E6" s="51">
        <v>248122899.91</v>
      </c>
      <c r="F6" s="52">
        <f>E6/$E$7</f>
        <v>0.10175810398558269</v>
      </c>
      <c r="G6" s="52">
        <f>E6/C6</f>
        <v>5.0903684759129264E-2</v>
      </c>
      <c r="H6" s="52">
        <f>E6/D6</f>
        <v>0.92321555496775309</v>
      </c>
    </row>
    <row r="7" spans="2:8" ht="24.75" customHeight="1" thickBot="1" x14ac:dyDescent="0.3">
      <c r="B7" s="53" t="s">
        <v>28</v>
      </c>
      <c r="C7" s="54">
        <f>SUM(C5:C6)</f>
        <v>27961379673</v>
      </c>
      <c r="D7" s="54">
        <f>SUM(D5:D6)</f>
        <v>2702380004.6899996</v>
      </c>
      <c r="E7" s="54">
        <f>SUM(E5:E6)</f>
        <v>2438360093.1199994</v>
      </c>
      <c r="F7" s="55">
        <f>E7/$E$7</f>
        <v>1</v>
      </c>
      <c r="G7" s="55">
        <f>E7/C7</f>
        <v>8.7204570076151247E-2</v>
      </c>
      <c r="H7" s="55">
        <f>E7/D7</f>
        <v>0.90230096762417134</v>
      </c>
    </row>
    <row r="8" spans="2:8" x14ac:dyDescent="0.25">
      <c r="B8" s="203" t="s">
        <v>29</v>
      </c>
      <c r="C8" s="204"/>
      <c r="D8" s="204"/>
      <c r="E8" s="204"/>
      <c r="F8" s="204"/>
      <c r="G8" s="204"/>
      <c r="H8" s="204"/>
    </row>
    <row r="9" spans="2:8" x14ac:dyDescent="0.25">
      <c r="B9" s="200" t="s">
        <v>259</v>
      </c>
      <c r="C9" s="201"/>
      <c r="D9" s="201"/>
      <c r="E9" s="201"/>
      <c r="F9" s="201"/>
      <c r="G9" s="201"/>
      <c r="H9" s="201"/>
    </row>
  </sheetData>
  <mergeCells count="4">
    <mergeCell ref="B2:H2"/>
    <mergeCell ref="B3:H3"/>
    <mergeCell ref="B8:H8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B1:H15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36.28515625" style="1" customWidth="1"/>
    <col min="3" max="5" width="18" style="1" bestFit="1" customWidth="1"/>
    <col min="6" max="7" width="10.85546875" style="1" customWidth="1"/>
    <col min="8" max="8" width="10.140625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202" t="s">
        <v>342</v>
      </c>
      <c r="C2" s="202"/>
      <c r="D2" s="202"/>
      <c r="E2" s="202"/>
      <c r="F2" s="202"/>
      <c r="G2" s="202"/>
      <c r="H2" s="202"/>
    </row>
    <row r="3" spans="2:8" ht="11.25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59" t="s">
        <v>34</v>
      </c>
      <c r="C4" s="32" t="s">
        <v>256</v>
      </c>
      <c r="D4" s="181" t="s">
        <v>257</v>
      </c>
      <c r="E4" s="181" t="s">
        <v>258</v>
      </c>
      <c r="F4" s="60" t="s">
        <v>23</v>
      </c>
      <c r="G4" s="60" t="s">
        <v>24</v>
      </c>
      <c r="H4" s="61" t="s">
        <v>25</v>
      </c>
    </row>
    <row r="5" spans="2:8" ht="30.95" customHeight="1" x14ac:dyDescent="0.25">
      <c r="B5" s="62" t="s">
        <v>35</v>
      </c>
      <c r="C5" s="48">
        <v>238907951</v>
      </c>
      <c r="D5" s="48">
        <v>14352900.939999998</v>
      </c>
      <c r="E5" s="48">
        <v>11691727.329999998</v>
      </c>
      <c r="F5" s="63">
        <f t="shared" ref="F5:F13" si="0">E5/$E$13</f>
        <v>4.7949141568503408E-3</v>
      </c>
      <c r="G5" s="63">
        <f>E5/C5</f>
        <v>4.8938209385923692E-2</v>
      </c>
      <c r="H5" s="63">
        <f>E5/D5</f>
        <v>0.81458984346616692</v>
      </c>
    </row>
    <row r="6" spans="2:8" ht="30.95" customHeight="1" x14ac:dyDescent="0.25">
      <c r="B6" s="64" t="s">
        <v>36</v>
      </c>
      <c r="C6" s="51">
        <v>10654737990</v>
      </c>
      <c r="D6" s="51">
        <v>1615136570.8399999</v>
      </c>
      <c r="E6" s="51">
        <v>1395474798.1699996</v>
      </c>
      <c r="F6" s="65">
        <f t="shared" si="0"/>
        <v>0.5723005400668375</v>
      </c>
      <c r="G6" s="65">
        <f t="shared" ref="G6:G10" si="1">E6/C6</f>
        <v>0.13097223033355881</v>
      </c>
      <c r="H6" s="66">
        <f t="shared" ref="H6:H10" si="2">E6/D6</f>
        <v>0.86399801934039633</v>
      </c>
    </row>
    <row r="7" spans="2:8" ht="30.95" customHeight="1" x14ac:dyDescent="0.25">
      <c r="B7" s="62" t="s">
        <v>37</v>
      </c>
      <c r="C7" s="48">
        <v>895721937</v>
      </c>
      <c r="D7" s="48">
        <v>42354938.699999996</v>
      </c>
      <c r="E7" s="48">
        <v>42354938.699999996</v>
      </c>
      <c r="F7" s="63">
        <f t="shared" si="0"/>
        <v>1.7370255861514208E-2</v>
      </c>
      <c r="G7" s="63">
        <f t="shared" si="1"/>
        <v>4.7285811534165868E-2</v>
      </c>
      <c r="H7" s="67">
        <f t="shared" si="2"/>
        <v>1</v>
      </c>
    </row>
    <row r="8" spans="2:8" ht="30.95" customHeight="1" x14ac:dyDescent="0.25">
      <c r="B8" s="64" t="s">
        <v>38</v>
      </c>
      <c r="C8" s="51">
        <v>1944113432</v>
      </c>
      <c r="D8" s="51">
        <v>145707712.69</v>
      </c>
      <c r="E8" s="51">
        <v>125050091.98000002</v>
      </c>
      <c r="F8" s="65">
        <f t="shared" si="0"/>
        <v>5.1284505653138544E-2</v>
      </c>
      <c r="G8" s="65">
        <f t="shared" si="1"/>
        <v>6.4322425801747157E-2</v>
      </c>
      <c r="H8" s="66">
        <f t="shared" si="2"/>
        <v>0.85822561943615139</v>
      </c>
    </row>
    <row r="9" spans="2:8" ht="30.95" customHeight="1" x14ac:dyDescent="0.25">
      <c r="B9" s="62" t="s">
        <v>39</v>
      </c>
      <c r="C9" s="48">
        <v>8743435134</v>
      </c>
      <c r="D9" s="48">
        <v>314535860.26999998</v>
      </c>
      <c r="E9" s="48">
        <v>314066838.45999992</v>
      </c>
      <c r="F9" s="63">
        <f t="shared" si="0"/>
        <v>0.12880248464784227</v>
      </c>
      <c r="G9" s="63">
        <f t="shared" si="1"/>
        <v>3.5920302906887205E-2</v>
      </c>
      <c r="H9" s="67">
        <f>E9/D9</f>
        <v>0.99850884471615586</v>
      </c>
    </row>
    <row r="10" spans="2:8" ht="30.95" customHeight="1" x14ac:dyDescent="0.25">
      <c r="B10" s="38" t="s">
        <v>40</v>
      </c>
      <c r="C10" s="68">
        <v>4847601484</v>
      </c>
      <c r="D10" s="68">
        <v>532411616.95999992</v>
      </c>
      <c r="E10" s="68">
        <v>532413261.74000001</v>
      </c>
      <c r="F10" s="65">
        <f t="shared" si="0"/>
        <v>0.21834890721934005</v>
      </c>
      <c r="G10" s="65">
        <f t="shared" si="1"/>
        <v>0.10983024563741139</v>
      </c>
      <c r="H10" s="66">
        <f t="shared" si="2"/>
        <v>1.0000030893014873</v>
      </c>
    </row>
    <row r="11" spans="2:8" ht="30.95" customHeight="1" thickBot="1" x14ac:dyDescent="0.3">
      <c r="B11" s="69" t="s">
        <v>41</v>
      </c>
      <c r="C11" s="70">
        <f>SUM(C5:C10)</f>
        <v>27324517928</v>
      </c>
      <c r="D11" s="70">
        <f>SUM(D5:D10)</f>
        <v>2664499600.4000001</v>
      </c>
      <c r="E11" s="70">
        <f>SUM(E5:E10)</f>
        <v>2421051656.3799992</v>
      </c>
      <c r="F11" s="71">
        <f t="shared" si="0"/>
        <v>0.99290160760552282</v>
      </c>
      <c r="G11" s="72">
        <f>E11/C11</f>
        <v>8.860363658599435E-2</v>
      </c>
      <c r="H11" s="72">
        <f>E11/D11</f>
        <v>0.90863277142790566</v>
      </c>
    </row>
    <row r="12" spans="2:8" ht="30.95" customHeight="1" thickBot="1" x14ac:dyDescent="0.3">
      <c r="B12" s="73" t="s">
        <v>42</v>
      </c>
      <c r="C12" s="74">
        <v>636861745</v>
      </c>
      <c r="D12" s="74">
        <v>37880404.289999999</v>
      </c>
      <c r="E12" s="74">
        <v>17308436.739999998</v>
      </c>
      <c r="F12" s="75">
        <f t="shared" si="0"/>
        <v>7.0983923944773148E-3</v>
      </c>
      <c r="G12" s="75">
        <f>E12/C12</f>
        <v>2.7177698889733121E-2</v>
      </c>
      <c r="H12" s="75">
        <f>E12/D12</f>
        <v>0.45692323153396835</v>
      </c>
    </row>
    <row r="13" spans="2:8" ht="34.5" customHeight="1" thickBot="1" x14ac:dyDescent="0.3">
      <c r="B13" s="76" t="s">
        <v>28</v>
      </c>
      <c r="C13" s="77">
        <f>SUM(C11:C12)</f>
        <v>27961379673</v>
      </c>
      <c r="D13" s="77">
        <f>SUM(D11:D12)</f>
        <v>2702380004.6900001</v>
      </c>
      <c r="E13" s="77">
        <f>SUM(E11:E12)</f>
        <v>2438360093.1199989</v>
      </c>
      <c r="F13" s="78">
        <f t="shared" si="0"/>
        <v>1</v>
      </c>
      <c r="G13" s="78">
        <f>E13/C13</f>
        <v>8.7204570076151219E-2</v>
      </c>
      <c r="H13" s="78">
        <f>E13/D13</f>
        <v>0.902300967624171</v>
      </c>
    </row>
    <row r="14" spans="2:8" x14ac:dyDescent="0.25">
      <c r="B14" s="203" t="s">
        <v>29</v>
      </c>
      <c r="C14" s="204"/>
      <c r="D14" s="204"/>
      <c r="E14" s="204"/>
      <c r="F14" s="204"/>
      <c r="G14" s="204"/>
      <c r="H14" s="204"/>
    </row>
    <row r="15" spans="2:8" x14ac:dyDescent="0.25">
      <c r="B15" s="200" t="s">
        <v>259</v>
      </c>
      <c r="C15" s="201"/>
      <c r="D15" s="201"/>
      <c r="E15" s="201"/>
      <c r="F15" s="201"/>
      <c r="G15" s="201"/>
      <c r="H15" s="201"/>
    </row>
  </sheetData>
  <mergeCells count="4">
    <mergeCell ref="B2:H2"/>
    <mergeCell ref="B3:H3"/>
    <mergeCell ref="B14:H14"/>
    <mergeCell ref="B15:H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8:I29"/>
  <sheetViews>
    <sheetView showGridLines="0" workbookViewId="0"/>
  </sheetViews>
  <sheetFormatPr defaultRowHeight="15" x14ac:dyDescent="0.25"/>
  <sheetData>
    <row r="28" spans="3:9" x14ac:dyDescent="0.25">
      <c r="C28" s="200" t="s">
        <v>29</v>
      </c>
      <c r="D28" s="200"/>
      <c r="E28" s="200"/>
      <c r="F28" s="200"/>
      <c r="G28" s="200"/>
      <c r="H28" s="200"/>
      <c r="I28" s="200"/>
    </row>
    <row r="29" spans="3:9" x14ac:dyDescent="0.25">
      <c r="C29" s="200" t="s">
        <v>259</v>
      </c>
      <c r="D29" s="200"/>
      <c r="E29" s="200"/>
      <c r="F29" s="200"/>
      <c r="G29" s="200"/>
      <c r="H29" s="200"/>
      <c r="I29" s="200"/>
    </row>
  </sheetData>
  <mergeCells count="2">
    <mergeCell ref="C28:I28"/>
    <mergeCell ref="C29:I29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B1:H28"/>
  <sheetViews>
    <sheetView workbookViewId="0">
      <selection sqref="A1:XFD1048576"/>
    </sheetView>
  </sheetViews>
  <sheetFormatPr defaultRowHeight="15" x14ac:dyDescent="0.25"/>
  <cols>
    <col min="1" max="1" width="18.7109375" style="1" customWidth="1"/>
    <col min="2" max="2" width="26.7109375" style="1" customWidth="1"/>
    <col min="3" max="4" width="17.7109375" style="1" customWidth="1"/>
    <col min="5" max="5" width="18" style="1" bestFit="1" customWidth="1"/>
    <col min="6" max="6" width="11.42578125" style="1" customWidth="1"/>
    <col min="7" max="7" width="11.28515625" style="1" customWidth="1"/>
    <col min="8" max="8" width="12.140625" style="1" customWidth="1"/>
    <col min="9" max="16384" width="9.140625" style="1"/>
  </cols>
  <sheetData>
    <row r="1" spans="2:8" ht="33" customHeight="1" x14ac:dyDescent="0.25"/>
    <row r="2" spans="2:8" ht="48" customHeight="1" x14ac:dyDescent="0.25">
      <c r="B2" s="199" t="s">
        <v>343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43</v>
      </c>
      <c r="C4" s="32" t="s">
        <v>256</v>
      </c>
      <c r="D4" s="181" t="s">
        <v>257</v>
      </c>
      <c r="E4" s="181" t="s">
        <v>258</v>
      </c>
      <c r="F4" s="33" t="s">
        <v>23</v>
      </c>
      <c r="G4" s="33" t="s">
        <v>24</v>
      </c>
      <c r="H4" s="32" t="s">
        <v>25</v>
      </c>
    </row>
    <row r="5" spans="2:8" ht="24.95" customHeight="1" x14ac:dyDescent="0.25">
      <c r="B5" s="79" t="s">
        <v>44</v>
      </c>
      <c r="C5" s="48">
        <v>28785950</v>
      </c>
      <c r="D5" s="48">
        <v>800625.87</v>
      </c>
      <c r="E5" s="48">
        <v>800625.87</v>
      </c>
      <c r="F5" s="80">
        <f t="shared" ref="F5:F25" si="0">E5/$E$25</f>
        <v>3.2834603562411513E-4</v>
      </c>
      <c r="G5" s="80">
        <f t="shared" ref="G5:G25" si="1">E5/C5</f>
        <v>2.7813077907798769E-2</v>
      </c>
      <c r="H5" s="81">
        <f t="shared" ref="H5:H25" si="2">IFERROR(E5/D5,"N/A")</f>
        <v>1</v>
      </c>
    </row>
    <row r="6" spans="2:8" ht="24.95" customHeight="1" x14ac:dyDescent="0.25">
      <c r="B6" s="82" t="s">
        <v>46</v>
      </c>
      <c r="C6" s="51">
        <v>77943454</v>
      </c>
      <c r="D6" s="51">
        <v>5588989.2000000002</v>
      </c>
      <c r="E6" s="51">
        <v>5995976.0499999998</v>
      </c>
      <c r="F6" s="83">
        <f t="shared" si="0"/>
        <v>2.4590199236437875E-3</v>
      </c>
      <c r="G6" s="83">
        <f t="shared" si="1"/>
        <v>7.6927256136224087E-2</v>
      </c>
      <c r="H6" s="84">
        <f t="shared" si="2"/>
        <v>1.0728194017623078</v>
      </c>
    </row>
    <row r="7" spans="2:8" ht="24.95" customHeight="1" x14ac:dyDescent="0.25">
      <c r="B7" s="79" t="s">
        <v>47</v>
      </c>
      <c r="C7" s="48">
        <v>114310219</v>
      </c>
      <c r="D7" s="48">
        <v>124167.02</v>
      </c>
      <c r="E7" s="48">
        <v>124167.02</v>
      </c>
      <c r="F7" s="80">
        <f t="shared" si="0"/>
        <v>5.0922347503285423E-5</v>
      </c>
      <c r="G7" s="80">
        <f t="shared" si="1"/>
        <v>1.0862285199541085E-3</v>
      </c>
      <c r="H7" s="81">
        <f t="shared" si="2"/>
        <v>1</v>
      </c>
    </row>
    <row r="8" spans="2:8" ht="24.95" customHeight="1" x14ac:dyDescent="0.25">
      <c r="B8" s="82" t="s">
        <v>48</v>
      </c>
      <c r="C8" s="51">
        <v>2000</v>
      </c>
      <c r="D8" s="51">
        <v>0</v>
      </c>
      <c r="E8" s="51">
        <v>0</v>
      </c>
      <c r="F8" s="83">
        <f t="shared" si="0"/>
        <v>0</v>
      </c>
      <c r="G8" s="83">
        <f t="shared" si="1"/>
        <v>0</v>
      </c>
      <c r="H8" s="84" t="str">
        <f t="shared" si="2"/>
        <v>N/A</v>
      </c>
    </row>
    <row r="9" spans="2:8" ht="24.95" customHeight="1" x14ac:dyDescent="0.25">
      <c r="B9" s="79" t="s">
        <v>49</v>
      </c>
      <c r="C9" s="48">
        <v>6460000</v>
      </c>
      <c r="D9" s="48">
        <v>459236.49</v>
      </c>
      <c r="E9" s="48">
        <v>459236.49</v>
      </c>
      <c r="F9" s="80">
        <f t="shared" si="0"/>
        <v>1.8833825705061666E-4</v>
      </c>
      <c r="G9" s="80">
        <f t="shared" si="1"/>
        <v>7.1089239938080501E-2</v>
      </c>
      <c r="H9" s="81">
        <f t="shared" si="2"/>
        <v>1</v>
      </c>
    </row>
    <row r="10" spans="2:8" ht="24.95" customHeight="1" x14ac:dyDescent="0.25">
      <c r="B10" s="79" t="s">
        <v>51</v>
      </c>
      <c r="C10" s="48">
        <v>90080858</v>
      </c>
      <c r="D10" s="48">
        <v>2020141.6</v>
      </c>
      <c r="E10" s="48">
        <v>2309890.8400000003</v>
      </c>
      <c r="F10" s="80">
        <f t="shared" si="0"/>
        <v>9.4731325636337148E-4</v>
      </c>
      <c r="G10" s="80">
        <f t="shared" si="1"/>
        <v>2.5642416061356789E-2</v>
      </c>
      <c r="H10" s="81">
        <f t="shared" si="2"/>
        <v>1.1434301635093302</v>
      </c>
    </row>
    <row r="11" spans="2:8" ht="24.95" customHeight="1" x14ac:dyDescent="0.25">
      <c r="B11" s="82" t="s">
        <v>52</v>
      </c>
      <c r="C11" s="51">
        <v>182677928</v>
      </c>
      <c r="D11" s="51">
        <v>5887578.8799999999</v>
      </c>
      <c r="E11" s="51">
        <v>5887578.8799999999</v>
      </c>
      <c r="F11" s="83">
        <f t="shared" si="0"/>
        <v>2.4145649761133348E-3</v>
      </c>
      <c r="G11" s="83">
        <f t="shared" si="1"/>
        <v>3.2229284317260264E-2</v>
      </c>
      <c r="H11" s="84">
        <f t="shared" si="2"/>
        <v>1</v>
      </c>
    </row>
    <row r="12" spans="2:8" ht="24.95" customHeight="1" x14ac:dyDescent="0.25">
      <c r="B12" s="79" t="s">
        <v>53</v>
      </c>
      <c r="C12" s="48">
        <v>95475882</v>
      </c>
      <c r="D12" s="48">
        <v>122855.73000000001</v>
      </c>
      <c r="E12" s="48">
        <v>122855.73000000001</v>
      </c>
      <c r="F12" s="80">
        <f t="shared" si="0"/>
        <v>5.038457213380661E-5</v>
      </c>
      <c r="G12" s="80">
        <f t="shared" si="1"/>
        <v>1.2867724018511817E-3</v>
      </c>
      <c r="H12" s="81">
        <f t="shared" si="2"/>
        <v>1</v>
      </c>
    </row>
    <row r="13" spans="2:8" ht="24.95" customHeight="1" x14ac:dyDescent="0.25">
      <c r="B13" s="82" t="s">
        <v>54</v>
      </c>
      <c r="C13" s="51">
        <v>10876804048</v>
      </c>
      <c r="D13" s="51">
        <v>1632704011.95</v>
      </c>
      <c r="E13" s="51">
        <v>1409684329.5799997</v>
      </c>
      <c r="F13" s="83">
        <f t="shared" si="0"/>
        <v>0.57812803513210409</v>
      </c>
      <c r="G13" s="83">
        <f t="shared" si="1"/>
        <v>0.12960464520266954</v>
      </c>
      <c r="H13" s="84">
        <f t="shared" si="2"/>
        <v>0.86340470732129848</v>
      </c>
    </row>
    <row r="14" spans="2:8" ht="24.95" customHeight="1" x14ac:dyDescent="0.25">
      <c r="B14" s="82" t="s">
        <v>58</v>
      </c>
      <c r="C14" s="51">
        <v>11133424</v>
      </c>
      <c r="D14" s="51">
        <v>0</v>
      </c>
      <c r="E14" s="51">
        <v>0</v>
      </c>
      <c r="F14" s="83">
        <f t="shared" si="0"/>
        <v>0</v>
      </c>
      <c r="G14" s="83">
        <f t="shared" si="1"/>
        <v>0</v>
      </c>
      <c r="H14" s="84" t="str">
        <f t="shared" si="2"/>
        <v>N/A</v>
      </c>
    </row>
    <row r="15" spans="2:8" ht="24.95" customHeight="1" x14ac:dyDescent="0.25">
      <c r="B15" s="79" t="s">
        <v>59</v>
      </c>
      <c r="C15" s="48">
        <v>76083744</v>
      </c>
      <c r="D15" s="48">
        <v>1793144</v>
      </c>
      <c r="E15" s="48">
        <v>231544</v>
      </c>
      <c r="F15" s="80">
        <f t="shared" si="0"/>
        <v>9.4958903179771242E-5</v>
      </c>
      <c r="G15" s="80">
        <f t="shared" si="1"/>
        <v>3.0432782067086497E-3</v>
      </c>
      <c r="H15" s="81">
        <f t="shared" si="2"/>
        <v>0.12912738742677665</v>
      </c>
    </row>
    <row r="16" spans="2:8" ht="24.95" customHeight="1" x14ac:dyDescent="0.25">
      <c r="B16" s="82" t="s">
        <v>60</v>
      </c>
      <c r="C16" s="51">
        <v>63725000</v>
      </c>
      <c r="D16" s="51">
        <v>0</v>
      </c>
      <c r="E16" s="51">
        <v>0</v>
      </c>
      <c r="F16" s="83">
        <f t="shared" si="0"/>
        <v>0</v>
      </c>
      <c r="G16" s="83">
        <f t="shared" si="1"/>
        <v>0</v>
      </c>
      <c r="H16" s="84" t="str">
        <f t="shared" si="2"/>
        <v>N/A</v>
      </c>
    </row>
    <row r="17" spans="2:8" ht="24.95" customHeight="1" x14ac:dyDescent="0.25">
      <c r="B17" s="79" t="s">
        <v>63</v>
      </c>
      <c r="C17" s="48">
        <v>5419427</v>
      </c>
      <c r="D17" s="48">
        <v>0</v>
      </c>
      <c r="E17" s="48">
        <v>0</v>
      </c>
      <c r="F17" s="80">
        <f t="shared" si="0"/>
        <v>0</v>
      </c>
      <c r="G17" s="80">
        <f t="shared" si="1"/>
        <v>0</v>
      </c>
      <c r="H17" s="81" t="str">
        <f t="shared" si="2"/>
        <v>N/A</v>
      </c>
    </row>
    <row r="18" spans="2:8" ht="24.95" customHeight="1" x14ac:dyDescent="0.25">
      <c r="B18" s="82" t="s">
        <v>64</v>
      </c>
      <c r="C18" s="51">
        <v>1554575802</v>
      </c>
      <c r="D18" s="51">
        <v>229166126.78000003</v>
      </c>
      <c r="E18" s="51">
        <v>217604954.43000001</v>
      </c>
      <c r="F18" s="83">
        <f t="shared" si="0"/>
        <v>8.9242337521839923E-2</v>
      </c>
      <c r="G18" s="83">
        <f t="shared" si="1"/>
        <v>0.13997706264953172</v>
      </c>
      <c r="H18" s="84">
        <f t="shared" si="2"/>
        <v>0.94955112907633699</v>
      </c>
    </row>
    <row r="19" spans="2:8" ht="24.95" customHeight="1" x14ac:dyDescent="0.25">
      <c r="B19" s="79" t="s">
        <v>67</v>
      </c>
      <c r="C19" s="48">
        <v>857301711</v>
      </c>
      <c r="D19" s="48">
        <v>132926553.71000001</v>
      </c>
      <c r="E19" s="48">
        <v>104807019.35000001</v>
      </c>
      <c r="F19" s="86">
        <f t="shared" si="0"/>
        <v>4.2982584748544821E-2</v>
      </c>
      <c r="G19" s="86">
        <f t="shared" si="1"/>
        <v>0.12225219896942444</v>
      </c>
      <c r="H19" s="87">
        <f t="shared" si="2"/>
        <v>0.78845811032348623</v>
      </c>
    </row>
    <row r="20" spans="2:8" ht="24.95" customHeight="1" x14ac:dyDescent="0.25">
      <c r="B20" s="82" t="s">
        <v>68</v>
      </c>
      <c r="C20" s="51">
        <v>9693905599</v>
      </c>
      <c r="D20" s="51">
        <v>359428639.57999998</v>
      </c>
      <c r="E20" s="51">
        <v>359394512.05999988</v>
      </c>
      <c r="F20" s="88">
        <f t="shared" si="0"/>
        <v>0.14739189386918536</v>
      </c>
      <c r="G20" s="88">
        <f t="shared" si="1"/>
        <v>3.7074273974472598E-2</v>
      </c>
      <c r="H20" s="89">
        <f t="shared" si="2"/>
        <v>0.99990505063803492</v>
      </c>
    </row>
    <row r="21" spans="2:8" ht="24.95" customHeight="1" x14ac:dyDescent="0.25">
      <c r="B21" s="79" t="s">
        <v>69</v>
      </c>
      <c r="C21" s="48">
        <v>3285043362</v>
      </c>
      <c r="D21" s="48">
        <v>310799655.52999991</v>
      </c>
      <c r="E21" s="48">
        <v>310801147.41999996</v>
      </c>
      <c r="F21" s="80">
        <f t="shared" si="0"/>
        <v>0.12746318654777314</v>
      </c>
      <c r="G21" s="86">
        <f t="shared" si="1"/>
        <v>9.4610972571996133E-2</v>
      </c>
      <c r="H21" s="87">
        <f t="shared" si="2"/>
        <v>1.0000048001661954</v>
      </c>
    </row>
    <row r="22" spans="2:8" ht="24.95" customHeight="1" x14ac:dyDescent="0.25">
      <c r="B22" s="82" t="s">
        <v>70</v>
      </c>
      <c r="C22" s="51">
        <v>6214780</v>
      </c>
      <c r="D22" s="51">
        <v>628322.87</v>
      </c>
      <c r="E22" s="51">
        <v>99246.77</v>
      </c>
      <c r="F22" s="88">
        <f t="shared" si="0"/>
        <v>4.0702261442037044E-5</v>
      </c>
      <c r="G22" s="88">
        <f t="shared" si="1"/>
        <v>1.5969474382037659E-2</v>
      </c>
      <c r="H22" s="89">
        <f t="shared" si="2"/>
        <v>0.15795504944774652</v>
      </c>
    </row>
    <row r="23" spans="2:8" ht="24.95" customHeight="1" x14ac:dyDescent="0.25">
      <c r="B23" s="79" t="s">
        <v>71</v>
      </c>
      <c r="C23" s="48">
        <v>691673393</v>
      </c>
      <c r="D23" s="48">
        <v>19030491.969999999</v>
      </c>
      <c r="E23" s="48">
        <v>19031447.969999999</v>
      </c>
      <c r="F23" s="86">
        <f t="shared" si="0"/>
        <v>7.8050194570106922E-3</v>
      </c>
      <c r="G23" s="86">
        <f t="shared" si="1"/>
        <v>2.7515078883481064E-2</v>
      </c>
      <c r="H23" s="87">
        <f t="shared" si="2"/>
        <v>1.0000502351700369</v>
      </c>
    </row>
    <row r="24" spans="2:8" ht="24.95" customHeight="1" x14ac:dyDescent="0.25">
      <c r="B24" s="82" t="s">
        <v>72</v>
      </c>
      <c r="C24" s="51">
        <v>243763092</v>
      </c>
      <c r="D24" s="51">
        <v>899463.51</v>
      </c>
      <c r="E24" s="51">
        <v>1005560.66</v>
      </c>
      <c r="F24" s="88">
        <f t="shared" si="0"/>
        <v>4.123921904878851E-4</v>
      </c>
      <c r="G24" s="88">
        <f t="shared" si="1"/>
        <v>4.1251555013914901E-3</v>
      </c>
      <c r="H24" s="89">
        <f t="shared" si="2"/>
        <v>1.1179560358151717</v>
      </c>
    </row>
    <row r="25" spans="2:8" ht="15.75" thickBot="1" x14ac:dyDescent="0.3">
      <c r="B25" s="90" t="s">
        <v>28</v>
      </c>
      <c r="C25" s="91">
        <f>SUM(C5:C24)</f>
        <v>27961379673</v>
      </c>
      <c r="D25" s="91">
        <f>SUM(D5:D24)</f>
        <v>2702380004.6899996</v>
      </c>
      <c r="E25" s="91">
        <f>SUM(E5:E24)</f>
        <v>2438360093.1199994</v>
      </c>
      <c r="F25" s="44">
        <f t="shared" si="0"/>
        <v>1</v>
      </c>
      <c r="G25" s="44">
        <f t="shared" si="1"/>
        <v>8.7204570076151247E-2</v>
      </c>
      <c r="H25" s="92">
        <f t="shared" si="2"/>
        <v>0.90230096762417134</v>
      </c>
    </row>
    <row r="26" spans="2:8" ht="12.75" customHeight="1" x14ac:dyDescent="0.25">
      <c r="B26" s="203" t="s">
        <v>29</v>
      </c>
      <c r="C26" s="204"/>
      <c r="D26" s="204"/>
      <c r="E26" s="204"/>
      <c r="F26" s="204"/>
      <c r="G26" s="204"/>
      <c r="H26" s="204"/>
    </row>
    <row r="27" spans="2:8" x14ac:dyDescent="0.25">
      <c r="B27" s="200" t="s">
        <v>259</v>
      </c>
      <c r="C27" s="201"/>
      <c r="D27" s="201"/>
      <c r="E27" s="201"/>
      <c r="F27" s="201"/>
      <c r="G27" s="201"/>
      <c r="H27" s="201"/>
    </row>
    <row r="28" spans="2:8" x14ac:dyDescent="0.25">
      <c r="B28" s="200" t="s">
        <v>73</v>
      </c>
      <c r="C28" s="201"/>
      <c r="D28" s="201"/>
      <c r="E28" s="201"/>
      <c r="F28" s="201"/>
      <c r="G28" s="201"/>
      <c r="H28" s="201"/>
    </row>
  </sheetData>
  <mergeCells count="5">
    <mergeCell ref="B2:H2"/>
    <mergeCell ref="B3:H3"/>
    <mergeCell ref="B26:H26"/>
    <mergeCell ref="B27:H27"/>
    <mergeCell ref="B28:H2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B1:H9"/>
  <sheetViews>
    <sheetView workbookViewId="0"/>
  </sheetViews>
  <sheetFormatPr defaultRowHeight="15" x14ac:dyDescent="0.25"/>
  <cols>
    <col min="1" max="1" width="18" style="1" customWidth="1"/>
    <col min="2" max="2" width="36.140625" style="1" customWidth="1"/>
    <col min="3" max="3" width="17" style="1" customWidth="1"/>
    <col min="4" max="4" width="16.28515625" style="1" bestFit="1" customWidth="1"/>
    <col min="5" max="5" width="14.85546875" style="1" customWidth="1"/>
    <col min="6" max="6" width="11.5703125" style="1" customWidth="1"/>
    <col min="7" max="7" width="11" style="1" customWidth="1"/>
    <col min="8" max="8" width="11.85546875" style="1" customWidth="1"/>
    <col min="9" max="16384" width="9.140625" style="1"/>
  </cols>
  <sheetData>
    <row r="1" spans="2:8" ht="33.75" customHeight="1" x14ac:dyDescent="0.25"/>
    <row r="2" spans="2:8" ht="48.95" customHeight="1" x14ac:dyDescent="0.25">
      <c r="B2" s="199" t="s">
        <v>255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22</v>
      </c>
      <c r="C4" s="32" t="s">
        <v>256</v>
      </c>
      <c r="D4" s="32" t="s">
        <v>257</v>
      </c>
      <c r="E4" s="32" t="s">
        <v>258</v>
      </c>
      <c r="F4" s="33" t="s">
        <v>23</v>
      </c>
      <c r="G4" s="33" t="s">
        <v>24</v>
      </c>
      <c r="H4" s="32" t="s">
        <v>25</v>
      </c>
    </row>
    <row r="5" spans="2:8" ht="33" customHeight="1" x14ac:dyDescent="0.25">
      <c r="B5" s="34" t="s">
        <v>26</v>
      </c>
      <c r="C5" s="35">
        <v>111773670980</v>
      </c>
      <c r="D5" s="35">
        <v>13579892495.420008</v>
      </c>
      <c r="E5" s="35">
        <v>13179592591.420002</v>
      </c>
      <c r="F5" s="36">
        <v>0.92291651628755578</v>
      </c>
      <c r="G5" s="36">
        <v>0.11791321226067869</v>
      </c>
      <c r="H5" s="37">
        <v>0.97052260140240343</v>
      </c>
    </row>
    <row r="6" spans="2:8" ht="33" customHeight="1" x14ac:dyDescent="0.25">
      <c r="B6" s="38" t="s">
        <v>27</v>
      </c>
      <c r="C6" s="39">
        <v>4998685881</v>
      </c>
      <c r="D6" s="39">
        <v>766769874.20000005</v>
      </c>
      <c r="E6" s="39">
        <v>1100780940.5600002</v>
      </c>
      <c r="F6" s="40">
        <v>7.7083483712444237E-2</v>
      </c>
      <c r="G6" s="40">
        <v>0.22021406560953699</v>
      </c>
      <c r="H6" s="41">
        <v>1.4356079673950237</v>
      </c>
    </row>
    <row r="7" spans="2:8" ht="33" customHeight="1" thickBot="1" x14ac:dyDescent="0.3">
      <c r="B7" s="42" t="s">
        <v>21</v>
      </c>
      <c r="C7" s="43">
        <v>116772356861</v>
      </c>
      <c r="D7" s="43">
        <v>14346662369.620008</v>
      </c>
      <c r="E7" s="43">
        <v>14280373531.980001</v>
      </c>
      <c r="F7" s="44">
        <v>1</v>
      </c>
      <c r="G7" s="44">
        <v>0.12229241505315036</v>
      </c>
      <c r="H7" s="45">
        <v>0.99537949413374516</v>
      </c>
    </row>
    <row r="8" spans="2:8" x14ac:dyDescent="0.25">
      <c r="B8" s="198" t="s">
        <v>29</v>
      </c>
      <c r="C8" s="198"/>
      <c r="D8" s="198"/>
      <c r="E8" s="198"/>
      <c r="F8" s="198"/>
      <c r="G8" s="198"/>
      <c r="H8" s="198"/>
    </row>
    <row r="9" spans="2:8" x14ac:dyDescent="0.25">
      <c r="B9" s="200" t="s">
        <v>259</v>
      </c>
      <c r="C9" s="201"/>
      <c r="D9" s="201"/>
      <c r="E9" s="201"/>
      <c r="F9" s="201"/>
      <c r="G9" s="201"/>
      <c r="H9" s="201"/>
    </row>
  </sheetData>
  <mergeCells count="4">
    <mergeCell ref="B3:H3"/>
    <mergeCell ref="B8:H8"/>
    <mergeCell ref="B2:H2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B1:G13"/>
  <sheetViews>
    <sheetView showGridLines="0" workbookViewId="0">
      <selection sqref="A1:XFD1048576"/>
    </sheetView>
  </sheetViews>
  <sheetFormatPr defaultRowHeight="15" x14ac:dyDescent="0.25"/>
  <cols>
    <col min="1" max="1" width="18.7109375" style="153" customWidth="1"/>
    <col min="2" max="2" width="36" style="153" customWidth="1"/>
    <col min="3" max="3" width="16.5703125" style="153" customWidth="1"/>
    <col min="4" max="4" width="11.28515625" style="153" bestFit="1" customWidth="1"/>
    <col min="5" max="5" width="8.42578125" style="153" customWidth="1"/>
    <col min="6" max="6" width="9.5703125" style="153" customWidth="1"/>
    <col min="7" max="7" width="8.42578125" style="153" customWidth="1"/>
    <col min="8" max="16384" width="9.140625" style="153"/>
  </cols>
  <sheetData>
    <row r="1" spans="2:7" ht="33" customHeight="1" x14ac:dyDescent="0.25"/>
    <row r="2" spans="2:7" ht="51" customHeight="1" x14ac:dyDescent="0.25">
      <c r="B2" s="235" t="s">
        <v>344</v>
      </c>
      <c r="C2" s="235"/>
      <c r="D2" s="235"/>
      <c r="E2" s="235"/>
      <c r="F2" s="235"/>
      <c r="G2" s="235"/>
    </row>
    <row r="3" spans="2:7" ht="12.75" customHeight="1" x14ac:dyDescent="0.25">
      <c r="B3" s="175"/>
      <c r="C3" s="175"/>
      <c r="D3" s="175"/>
      <c r="E3" s="175"/>
      <c r="F3" s="175"/>
      <c r="G3" s="175"/>
    </row>
    <row r="4" spans="2:7" ht="15" customHeight="1" x14ac:dyDescent="0.25">
      <c r="B4" s="209" t="s">
        <v>0</v>
      </c>
      <c r="C4" s="211" t="s">
        <v>1</v>
      </c>
      <c r="D4" s="213" t="s">
        <v>2</v>
      </c>
      <c r="E4" s="214"/>
      <c r="F4" s="214" t="s">
        <v>3</v>
      </c>
      <c r="G4" s="214"/>
    </row>
    <row r="5" spans="2:7" ht="47.25" x14ac:dyDescent="0.25">
      <c r="B5" s="210"/>
      <c r="C5" s="212"/>
      <c r="D5" s="2" t="s">
        <v>4</v>
      </c>
      <c r="E5" s="2" t="s">
        <v>5</v>
      </c>
      <c r="F5" s="2" t="s">
        <v>6</v>
      </c>
      <c r="G5" s="3" t="s">
        <v>5</v>
      </c>
    </row>
    <row r="6" spans="2:7" ht="30" x14ac:dyDescent="0.25">
      <c r="B6" s="5" t="s">
        <v>7</v>
      </c>
      <c r="C6" s="6" t="s">
        <v>8</v>
      </c>
      <c r="D6" s="7">
        <v>303</v>
      </c>
      <c r="E6" s="8">
        <v>0.56635514018691591</v>
      </c>
      <c r="F6" s="7">
        <v>339</v>
      </c>
      <c r="G6" s="9">
        <v>0.63602251407129451</v>
      </c>
    </row>
    <row r="7" spans="2:7" ht="21.75" customHeight="1" x14ac:dyDescent="0.25">
      <c r="B7" s="10">
        <v>0</v>
      </c>
      <c r="C7" s="10" t="s">
        <v>9</v>
      </c>
      <c r="D7" s="11">
        <v>6</v>
      </c>
      <c r="E7" s="12">
        <v>1.1214953271028037E-2</v>
      </c>
      <c r="F7" s="11">
        <v>7</v>
      </c>
      <c r="G7" s="13">
        <v>1.3133208255159476E-2</v>
      </c>
    </row>
    <row r="8" spans="2:7" ht="23.25" customHeight="1" x14ac:dyDescent="0.25">
      <c r="B8" s="6" t="s">
        <v>10</v>
      </c>
      <c r="C8" s="6" t="s">
        <v>11</v>
      </c>
      <c r="D8" s="14">
        <v>6</v>
      </c>
      <c r="E8" s="8">
        <v>1.1214953271028037E-2</v>
      </c>
      <c r="F8" s="14">
        <v>6</v>
      </c>
      <c r="G8" s="9">
        <v>1.125703564727955E-2</v>
      </c>
    </row>
    <row r="9" spans="2:7" ht="22.5" customHeight="1" x14ac:dyDescent="0.25">
      <c r="B9" s="10" t="s">
        <v>12</v>
      </c>
      <c r="C9" s="10" t="s">
        <v>13</v>
      </c>
      <c r="D9" s="11">
        <v>215</v>
      </c>
      <c r="E9" s="12">
        <v>0.40186915887850466</v>
      </c>
      <c r="F9" s="11">
        <v>181</v>
      </c>
      <c r="G9" s="13">
        <v>0.33958724202626639</v>
      </c>
    </row>
    <row r="10" spans="2:7" ht="21.75" customHeight="1" x14ac:dyDescent="0.25">
      <c r="B10" s="6" t="s">
        <v>14</v>
      </c>
      <c r="C10" s="6" t="s">
        <v>15</v>
      </c>
      <c r="D10" s="14">
        <v>5</v>
      </c>
      <c r="E10" s="8">
        <v>9.3457943925233638E-3</v>
      </c>
      <c r="F10" s="14">
        <v>0</v>
      </c>
      <c r="G10" s="9">
        <v>0</v>
      </c>
    </row>
    <row r="11" spans="2:7" ht="22.5" customHeight="1" thickBot="1" x14ac:dyDescent="0.3">
      <c r="B11" s="16" t="s">
        <v>16</v>
      </c>
      <c r="C11" s="17"/>
      <c r="D11" s="18">
        <f>SUM(D6:D10)</f>
        <v>535</v>
      </c>
      <c r="E11" s="17"/>
      <c r="F11" s="17">
        <f>SUM(F6:F10)</f>
        <v>533</v>
      </c>
      <c r="G11" s="17"/>
    </row>
    <row r="12" spans="2:7" ht="15" customHeight="1" x14ac:dyDescent="0.25">
      <c r="B12" s="205" t="s">
        <v>263</v>
      </c>
      <c r="C12" s="205"/>
      <c r="D12" s="205"/>
      <c r="E12" s="205"/>
      <c r="F12" s="205"/>
      <c r="G12" s="205"/>
    </row>
    <row r="13" spans="2:7" ht="47.25" customHeight="1" x14ac:dyDescent="0.25">
      <c r="B13" s="206" t="s">
        <v>347</v>
      </c>
      <c r="C13" s="206"/>
      <c r="D13" s="206"/>
      <c r="E13" s="206"/>
      <c r="F13" s="206"/>
      <c r="G13" s="206"/>
    </row>
  </sheetData>
  <mergeCells count="7">
    <mergeCell ref="B13:G13"/>
    <mergeCell ref="B2:G2"/>
    <mergeCell ref="B4:B5"/>
    <mergeCell ref="C4:C5"/>
    <mergeCell ref="D4:E4"/>
    <mergeCell ref="F4:G4"/>
    <mergeCell ref="B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2:I24"/>
  <sheetViews>
    <sheetView showGridLines="0" workbookViewId="0"/>
  </sheetViews>
  <sheetFormatPr defaultRowHeight="15" x14ac:dyDescent="0.25"/>
  <sheetData>
    <row r="22" spans="3:9" ht="15" customHeight="1" x14ac:dyDescent="0.25"/>
    <row r="23" spans="3:9" x14ac:dyDescent="0.25">
      <c r="C23" s="200" t="s">
        <v>29</v>
      </c>
      <c r="D23" s="200"/>
      <c r="E23" s="200"/>
      <c r="F23" s="200"/>
      <c r="G23" s="200"/>
      <c r="H23" s="200"/>
      <c r="I23" s="200"/>
    </row>
    <row r="24" spans="3:9" x14ac:dyDescent="0.25">
      <c r="C24" s="200" t="s">
        <v>259</v>
      </c>
      <c r="D24" s="200"/>
      <c r="E24" s="200"/>
      <c r="F24" s="200"/>
      <c r="G24" s="200"/>
      <c r="H24" s="200"/>
      <c r="I24" s="200"/>
    </row>
  </sheetData>
  <mergeCells count="2">
    <mergeCell ref="C23:I23"/>
    <mergeCell ref="C24:I2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B1:J14"/>
  <sheetViews>
    <sheetView showGridLines="0" zoomScale="60" zoomScaleNormal="60" workbookViewId="0">
      <selection sqref="A1:XFD1048576"/>
    </sheetView>
  </sheetViews>
  <sheetFormatPr defaultRowHeight="15" x14ac:dyDescent="0.25"/>
  <cols>
    <col min="1" max="1" width="28.28515625" style="153" customWidth="1"/>
    <col min="2" max="2" width="36.42578125" style="153" bestFit="1" customWidth="1"/>
    <col min="3" max="3" width="15.42578125" style="153" bestFit="1" customWidth="1"/>
    <col min="4" max="4" width="13.28515625" style="153" bestFit="1" customWidth="1"/>
    <col min="5" max="5" width="16.85546875" style="153" bestFit="1" customWidth="1"/>
    <col min="6" max="6" width="12.140625" style="153" customWidth="1"/>
    <col min="7" max="7" width="14" style="153" customWidth="1"/>
    <col min="8" max="8" width="12.5703125" style="153" bestFit="1" customWidth="1"/>
    <col min="9" max="9" width="15" style="153" bestFit="1" customWidth="1"/>
    <col min="10" max="10" width="12.5703125" style="153" bestFit="1" customWidth="1"/>
    <col min="11" max="16384" width="9.140625" style="153"/>
  </cols>
  <sheetData>
    <row r="1" spans="2:10" ht="53.25" customHeight="1" x14ac:dyDescent="0.25"/>
    <row r="2" spans="2:10" ht="69.75" customHeight="1" x14ac:dyDescent="0.25">
      <c r="B2" s="237" t="s">
        <v>356</v>
      </c>
      <c r="C2" s="237"/>
      <c r="D2" s="237"/>
      <c r="E2" s="237"/>
      <c r="F2" s="237"/>
      <c r="G2" s="237"/>
      <c r="H2" s="237"/>
      <c r="I2" s="237"/>
      <c r="J2" s="237"/>
    </row>
    <row r="3" spans="2:10" ht="22.5" customHeight="1" x14ac:dyDescent="0.25">
      <c r="B3" s="176"/>
      <c r="C3" s="176"/>
      <c r="D3" s="176"/>
      <c r="E3" s="176"/>
      <c r="F3" s="176"/>
      <c r="G3" s="176"/>
      <c r="H3" s="176"/>
      <c r="I3" s="176"/>
      <c r="J3" s="176"/>
    </row>
    <row r="4" spans="2:10" ht="52.5" customHeight="1" x14ac:dyDescent="0.25">
      <c r="B4" s="238" t="s">
        <v>0</v>
      </c>
      <c r="C4" s="239" t="s">
        <v>17</v>
      </c>
      <c r="D4" s="240"/>
      <c r="E4" s="240"/>
      <c r="F4" s="241"/>
      <c r="G4" s="239" t="s">
        <v>18</v>
      </c>
      <c r="H4" s="240"/>
      <c r="I4" s="240"/>
      <c r="J4" s="241"/>
    </row>
    <row r="5" spans="2:10" ht="24.75" customHeight="1" x14ac:dyDescent="0.25">
      <c r="B5" s="238"/>
      <c r="C5" s="242" t="s">
        <v>2</v>
      </c>
      <c r="D5" s="243"/>
      <c r="E5" s="243" t="s">
        <v>3</v>
      </c>
      <c r="F5" s="244"/>
      <c r="G5" s="242" t="s">
        <v>2</v>
      </c>
      <c r="H5" s="243"/>
      <c r="I5" s="243" t="s">
        <v>3</v>
      </c>
      <c r="J5" s="243"/>
    </row>
    <row r="6" spans="2:10" ht="96" x14ac:dyDescent="0.25">
      <c r="B6" s="238"/>
      <c r="C6" s="154" t="s">
        <v>252</v>
      </c>
      <c r="D6" s="154" t="s">
        <v>5</v>
      </c>
      <c r="E6" s="154" t="s">
        <v>253</v>
      </c>
      <c r="F6" s="155" t="s">
        <v>5</v>
      </c>
      <c r="G6" s="154" t="s">
        <v>252</v>
      </c>
      <c r="H6" s="154" t="s">
        <v>5</v>
      </c>
      <c r="I6" s="154" t="s">
        <v>253</v>
      </c>
      <c r="J6" s="155" t="s">
        <v>5</v>
      </c>
    </row>
    <row r="7" spans="2:10" ht="45.75" customHeight="1" x14ac:dyDescent="0.25">
      <c r="B7" s="156" t="s">
        <v>9</v>
      </c>
      <c r="C7" s="157">
        <v>6</v>
      </c>
      <c r="D7" s="158">
        <v>1.4388489208633094E-2</v>
      </c>
      <c r="E7" s="157">
        <v>6</v>
      </c>
      <c r="F7" s="158">
        <v>1.4457831325301205E-2</v>
      </c>
      <c r="G7" s="157">
        <v>0</v>
      </c>
      <c r="H7" s="158">
        <v>0</v>
      </c>
      <c r="I7" s="157">
        <v>1</v>
      </c>
      <c r="J7" s="159">
        <v>8.4745762711864406E-3</v>
      </c>
    </row>
    <row r="8" spans="2:10" ht="45.75" customHeight="1" x14ac:dyDescent="0.25">
      <c r="B8" s="160" t="s">
        <v>11</v>
      </c>
      <c r="C8" s="161">
        <v>4</v>
      </c>
      <c r="D8" s="162">
        <v>9.5923261390887284E-3</v>
      </c>
      <c r="E8" s="161">
        <v>6</v>
      </c>
      <c r="F8" s="162">
        <v>1.4457831325301205E-2</v>
      </c>
      <c r="G8" s="161">
        <v>2</v>
      </c>
      <c r="H8" s="162">
        <v>1.6949152542372881E-2</v>
      </c>
      <c r="I8" s="161">
        <v>0</v>
      </c>
      <c r="J8" s="162">
        <v>0</v>
      </c>
    </row>
    <row r="9" spans="2:10" ht="45.75" customHeight="1" x14ac:dyDescent="0.25">
      <c r="B9" s="156" t="s">
        <v>13</v>
      </c>
      <c r="C9" s="157">
        <v>186</v>
      </c>
      <c r="D9" s="158">
        <v>0.4460431654676259</v>
      </c>
      <c r="E9" s="157">
        <v>158</v>
      </c>
      <c r="F9" s="158">
        <v>0.38072289156626504</v>
      </c>
      <c r="G9" s="157">
        <v>29</v>
      </c>
      <c r="H9" s="158">
        <v>0.24576271186440679</v>
      </c>
      <c r="I9" s="157">
        <v>23</v>
      </c>
      <c r="J9" s="159">
        <v>0.19491525423728814</v>
      </c>
    </row>
    <row r="10" spans="2:10" ht="45.75" customHeight="1" x14ac:dyDescent="0.25">
      <c r="B10" s="160" t="s">
        <v>15</v>
      </c>
      <c r="C10" s="161">
        <v>5</v>
      </c>
      <c r="D10" s="162">
        <v>1.1990407673860911E-2</v>
      </c>
      <c r="E10" s="161">
        <v>0</v>
      </c>
      <c r="F10" s="162">
        <v>0</v>
      </c>
      <c r="G10" s="161">
        <v>0</v>
      </c>
      <c r="H10" s="162">
        <v>0</v>
      </c>
      <c r="I10" s="161">
        <v>0</v>
      </c>
      <c r="J10" s="163">
        <v>0</v>
      </c>
    </row>
    <row r="11" spans="2:10" ht="46.5" customHeight="1" x14ac:dyDescent="0.25">
      <c r="B11" s="156" t="s">
        <v>8</v>
      </c>
      <c r="C11" s="157">
        <v>216</v>
      </c>
      <c r="D11" s="158">
        <v>0.51798561151079137</v>
      </c>
      <c r="E11" s="157">
        <v>245</v>
      </c>
      <c r="F11" s="158">
        <v>0.59036144578313254</v>
      </c>
      <c r="G11" s="157">
        <v>87</v>
      </c>
      <c r="H11" s="158">
        <v>0.73728813559322037</v>
      </c>
      <c r="I11" s="157">
        <v>94</v>
      </c>
      <c r="J11" s="159">
        <v>0.79661016949152541</v>
      </c>
    </row>
    <row r="12" spans="2:10" ht="48.75" customHeight="1" thickBot="1" x14ac:dyDescent="0.3">
      <c r="B12" s="164" t="s">
        <v>21</v>
      </c>
      <c r="C12" s="165">
        <v>417</v>
      </c>
      <c r="D12" s="166">
        <v>1</v>
      </c>
      <c r="E12" s="165">
        <v>415</v>
      </c>
      <c r="F12" s="166">
        <v>1</v>
      </c>
      <c r="G12" s="167">
        <v>118</v>
      </c>
      <c r="H12" s="166">
        <v>1</v>
      </c>
      <c r="I12" s="167">
        <v>118</v>
      </c>
      <c r="J12" s="166">
        <v>1</v>
      </c>
    </row>
    <row r="13" spans="2:10" s="168" customFormat="1" ht="39" customHeight="1" x14ac:dyDescent="0.25">
      <c r="B13" s="215" t="s">
        <v>263</v>
      </c>
      <c r="C13" s="236"/>
      <c r="D13" s="236"/>
      <c r="E13" s="236"/>
      <c r="F13" s="236"/>
      <c r="G13" s="236"/>
      <c r="H13" s="236"/>
      <c r="I13" s="236"/>
      <c r="J13" s="236"/>
    </row>
    <row r="14" spans="2:10" s="168" customFormat="1" ht="42.75" customHeight="1" x14ac:dyDescent="0.25">
      <c r="B14" s="216" t="s">
        <v>348</v>
      </c>
      <c r="C14" s="216"/>
      <c r="D14" s="216"/>
      <c r="E14" s="216"/>
      <c r="F14" s="216"/>
      <c r="G14" s="216"/>
      <c r="H14" s="216"/>
      <c r="I14" s="216"/>
      <c r="J14" s="216"/>
    </row>
  </sheetData>
  <mergeCells count="10">
    <mergeCell ref="B13:J13"/>
    <mergeCell ref="B14:J14"/>
    <mergeCell ref="B2:J2"/>
    <mergeCell ref="B4:B6"/>
    <mergeCell ref="C4:F4"/>
    <mergeCell ref="G4:J4"/>
    <mergeCell ref="C5:D5"/>
    <mergeCell ref="E5:F5"/>
    <mergeCell ref="G5:H5"/>
    <mergeCell ref="I5:J5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I27"/>
  <sheetViews>
    <sheetView showGridLines="0" workbookViewId="0"/>
  </sheetViews>
  <sheetFormatPr defaultRowHeight="15" x14ac:dyDescent="0.25"/>
  <sheetData>
    <row r="26" spans="3:9" x14ac:dyDescent="0.25">
      <c r="C26" s="200" t="s">
        <v>29</v>
      </c>
      <c r="D26" s="200"/>
      <c r="E26" s="200"/>
      <c r="F26" s="200"/>
      <c r="G26" s="200"/>
      <c r="H26" s="200"/>
      <c r="I26" s="200"/>
    </row>
    <row r="27" spans="3:9" x14ac:dyDescent="0.25">
      <c r="C27" s="200" t="s">
        <v>259</v>
      </c>
      <c r="D27" s="200"/>
      <c r="E27" s="200"/>
      <c r="F27" s="200"/>
      <c r="G27" s="200"/>
      <c r="H27" s="200"/>
      <c r="I27" s="200"/>
    </row>
  </sheetData>
  <mergeCells count="2">
    <mergeCell ref="C26:I26"/>
    <mergeCell ref="C27:I27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1:F25"/>
  <sheetViews>
    <sheetView zoomScale="85" zoomScaleNormal="85" workbookViewId="0">
      <selection sqref="A1:XFD1048576"/>
    </sheetView>
  </sheetViews>
  <sheetFormatPr defaultRowHeight="15" x14ac:dyDescent="0.25"/>
  <cols>
    <col min="1" max="1" width="18.5703125" style="119" customWidth="1"/>
    <col min="2" max="2" width="28.7109375" style="119" bestFit="1" customWidth="1"/>
    <col min="3" max="3" width="19.42578125" style="173" customWidth="1"/>
    <col min="4" max="4" width="21" style="173" customWidth="1"/>
    <col min="5" max="5" width="11" style="133" customWidth="1"/>
    <col min="6" max="6" width="13.42578125" style="133" customWidth="1"/>
    <col min="7" max="16384" width="9.140625" style="119"/>
  </cols>
  <sheetData>
    <row r="1" spans="2:6" ht="33" customHeight="1" x14ac:dyDescent="0.25"/>
    <row r="2" spans="2:6" ht="48.95" customHeight="1" x14ac:dyDescent="0.25">
      <c r="B2" s="245" t="s">
        <v>345</v>
      </c>
      <c r="C2" s="246"/>
      <c r="D2" s="246"/>
      <c r="E2" s="246"/>
      <c r="F2" s="246"/>
    </row>
    <row r="3" spans="2:6" ht="12" customHeight="1" x14ac:dyDescent="0.25">
      <c r="B3" s="177"/>
      <c r="C3" s="174"/>
      <c r="D3" s="174"/>
      <c r="E3" s="174"/>
      <c r="F3" s="174"/>
    </row>
    <row r="4" spans="2:6" ht="45" customHeight="1" x14ac:dyDescent="0.25">
      <c r="B4" s="148" t="s">
        <v>270</v>
      </c>
      <c r="C4" s="169" t="s">
        <v>256</v>
      </c>
      <c r="D4" s="169" t="s">
        <v>271</v>
      </c>
      <c r="E4" s="148" t="s">
        <v>228</v>
      </c>
      <c r="F4" s="148" t="s">
        <v>249</v>
      </c>
    </row>
    <row r="5" spans="2:6" ht="24.95" customHeight="1" x14ac:dyDescent="0.25">
      <c r="B5" s="134" t="s">
        <v>230</v>
      </c>
      <c r="C5" s="170">
        <v>417501995.4266085</v>
      </c>
      <c r="D5" s="170">
        <v>73704679.743698984</v>
      </c>
      <c r="E5" s="136">
        <v>0.17653731132083972</v>
      </c>
      <c r="F5" s="136">
        <v>3.0227151416914098E-2</v>
      </c>
    </row>
    <row r="6" spans="2:6" ht="24.95" customHeight="1" x14ac:dyDescent="0.25">
      <c r="B6" s="137" t="s">
        <v>231</v>
      </c>
      <c r="C6" s="171">
        <v>686500078.21496022</v>
      </c>
      <c r="D6" s="171">
        <v>81308032.572088197</v>
      </c>
      <c r="E6" s="139">
        <v>0.11843848988845801</v>
      </c>
      <c r="F6" s="139">
        <v>3.334537536170494E-2</v>
      </c>
    </row>
    <row r="7" spans="2:6" ht="24.95" customHeight="1" x14ac:dyDescent="0.25">
      <c r="B7" s="134" t="s">
        <v>232</v>
      </c>
      <c r="C7" s="170">
        <v>1184093299.4738913</v>
      </c>
      <c r="D7" s="170">
        <v>24445496.250876572</v>
      </c>
      <c r="E7" s="136">
        <v>2.0644907172211884E-2</v>
      </c>
      <c r="F7" s="136">
        <v>1.0025383994698413E-2</v>
      </c>
    </row>
    <row r="8" spans="2:6" ht="24.95" customHeight="1" x14ac:dyDescent="0.25">
      <c r="B8" s="137" t="s">
        <v>233</v>
      </c>
      <c r="C8" s="171">
        <v>1552920741.4656649</v>
      </c>
      <c r="D8" s="171">
        <v>173927609.99226686</v>
      </c>
      <c r="E8" s="139">
        <v>0.11200031356919861</v>
      </c>
      <c r="F8" s="139">
        <v>7.1329747596762083E-2</v>
      </c>
    </row>
    <row r="9" spans="2:6" ht="24.95" customHeight="1" x14ac:dyDescent="0.25">
      <c r="B9" s="134" t="s">
        <v>234</v>
      </c>
      <c r="C9" s="170">
        <v>535234046.70411956</v>
      </c>
      <c r="D9" s="170">
        <v>62758096.933159791</v>
      </c>
      <c r="E9" s="136">
        <v>0.11725355911047419</v>
      </c>
      <c r="F9" s="136">
        <v>2.5737829744768247E-2</v>
      </c>
    </row>
    <row r="10" spans="2:6" ht="24.95" customHeight="1" x14ac:dyDescent="0.25">
      <c r="B10" s="137" t="s">
        <v>235</v>
      </c>
      <c r="C10" s="171">
        <v>11874658639.389063</v>
      </c>
      <c r="D10" s="171">
        <v>806284927.38313091</v>
      </c>
      <c r="E10" s="139">
        <v>6.7899629948824647E-2</v>
      </c>
      <c r="F10" s="139">
        <v>0.33066688126094224</v>
      </c>
    </row>
    <row r="11" spans="2:6" ht="24.95" customHeight="1" x14ac:dyDescent="0.25">
      <c r="B11" s="134" t="s">
        <v>236</v>
      </c>
      <c r="C11" s="170">
        <v>610726785.0498687</v>
      </c>
      <c r="D11" s="170">
        <v>67980769.348865375</v>
      </c>
      <c r="E11" s="136">
        <v>0.11131126227469199</v>
      </c>
      <c r="F11" s="136">
        <v>2.7879708801287303E-2</v>
      </c>
    </row>
    <row r="12" spans="2:6" ht="24.95" customHeight="1" x14ac:dyDescent="0.25">
      <c r="B12" s="137" t="s">
        <v>237</v>
      </c>
      <c r="C12" s="171">
        <v>699688323.98914957</v>
      </c>
      <c r="D12" s="171">
        <v>77592167.594049767</v>
      </c>
      <c r="E12" s="139">
        <v>0.1108953300116139</v>
      </c>
      <c r="F12" s="139">
        <v>3.1821455663165341E-2</v>
      </c>
    </row>
    <row r="13" spans="2:6" ht="24.95" customHeight="1" x14ac:dyDescent="0.25">
      <c r="B13" s="134" t="s">
        <v>238</v>
      </c>
      <c r="C13" s="170">
        <v>2036406691.4641006</v>
      </c>
      <c r="D13" s="170">
        <v>227555625.03990245</v>
      </c>
      <c r="E13" s="136">
        <v>0.11174370325619899</v>
      </c>
      <c r="F13" s="136">
        <v>9.332322394955786E-2</v>
      </c>
    </row>
    <row r="14" spans="2:6" ht="24.95" customHeight="1" x14ac:dyDescent="0.25">
      <c r="B14" s="137" t="s">
        <v>239</v>
      </c>
      <c r="C14" s="171">
        <v>1239876894.1139004</v>
      </c>
      <c r="D14" s="171">
        <v>130767866.89268951</v>
      </c>
      <c r="E14" s="139">
        <v>0.10546842796529815</v>
      </c>
      <c r="F14" s="139">
        <v>5.3629432035760441E-2</v>
      </c>
    </row>
    <row r="15" spans="2:6" ht="24.95" customHeight="1" x14ac:dyDescent="0.25">
      <c r="B15" s="134" t="s">
        <v>240</v>
      </c>
      <c r="C15" s="170">
        <v>1007387049.3417847</v>
      </c>
      <c r="D15" s="170">
        <v>72647868.745933175</v>
      </c>
      <c r="E15" s="136">
        <v>7.2115150570379552E-2</v>
      </c>
      <c r="F15" s="136">
        <v>2.9793740863342591E-2</v>
      </c>
    </row>
    <row r="16" spans="2:6" ht="24.95" customHeight="1" x14ac:dyDescent="0.25">
      <c r="B16" s="137" t="s">
        <v>241</v>
      </c>
      <c r="C16" s="171">
        <v>1848088711.3204317</v>
      </c>
      <c r="D16" s="171">
        <v>191237100.54685858</v>
      </c>
      <c r="E16" s="139">
        <v>0.10347831214780948</v>
      </c>
      <c r="F16" s="139">
        <v>7.8428572172931796E-2</v>
      </c>
    </row>
    <row r="17" spans="2:6" ht="24.95" customHeight="1" x14ac:dyDescent="0.25">
      <c r="B17" s="134" t="s">
        <v>242</v>
      </c>
      <c r="C17" s="170">
        <v>1202517917.4339771</v>
      </c>
      <c r="D17" s="170">
        <v>123633252.01895589</v>
      </c>
      <c r="E17" s="136">
        <v>0.10281198327819829</v>
      </c>
      <c r="F17" s="136">
        <v>5.0703443009830915E-2</v>
      </c>
    </row>
    <row r="18" spans="2:6" ht="24.95" customHeight="1" x14ac:dyDescent="0.25">
      <c r="B18" s="137" t="s">
        <v>243</v>
      </c>
      <c r="C18" s="171">
        <v>666171965.20401144</v>
      </c>
      <c r="D18" s="171">
        <v>63581900.304209538</v>
      </c>
      <c r="E18" s="139">
        <v>9.5443674644486026E-2</v>
      </c>
      <c r="F18" s="139">
        <v>2.6075681144721093E-2</v>
      </c>
    </row>
    <row r="19" spans="2:6" ht="24.95" customHeight="1" x14ac:dyDescent="0.25">
      <c r="B19" s="134" t="s">
        <v>244</v>
      </c>
      <c r="C19" s="170">
        <v>744970562.12822914</v>
      </c>
      <c r="D19" s="170">
        <v>78594348.063256711</v>
      </c>
      <c r="E19" s="136">
        <v>0.10549993792872657</v>
      </c>
      <c r="F19" s="136">
        <v>3.2232461597864921E-2</v>
      </c>
    </row>
    <row r="20" spans="2:6" ht="24.95" customHeight="1" x14ac:dyDescent="0.25">
      <c r="B20" s="137" t="s">
        <v>245</v>
      </c>
      <c r="C20" s="171">
        <v>916863111.02517807</v>
      </c>
      <c r="D20" s="171">
        <v>101614815.67030011</v>
      </c>
      <c r="E20" s="139">
        <v>0.11082877525378994</v>
      </c>
      <c r="F20" s="139">
        <v>4.1673424674646416E-2</v>
      </c>
    </row>
    <row r="21" spans="2:6" ht="24.95" customHeight="1" x14ac:dyDescent="0.25">
      <c r="B21" s="134" t="s">
        <v>246</v>
      </c>
      <c r="C21" s="170">
        <v>737772861.25505829</v>
      </c>
      <c r="D21" s="170">
        <v>80725536.019757465</v>
      </c>
      <c r="E21" s="136">
        <v>0.10941787135193839</v>
      </c>
      <c r="F21" s="136">
        <v>3.3106486711101495E-2</v>
      </c>
    </row>
    <row r="22" spans="2:6" ht="24.95" customHeight="1" thickBot="1" x14ac:dyDescent="0.3">
      <c r="B22" s="140" t="s">
        <v>28</v>
      </c>
      <c r="C22" s="172">
        <v>27961379672.999992</v>
      </c>
      <c r="D22" s="172">
        <v>2438360093.1199994</v>
      </c>
      <c r="E22" s="142">
        <v>8.7204570076151261E-2</v>
      </c>
      <c r="F22" s="142">
        <v>1</v>
      </c>
    </row>
    <row r="23" spans="2:6" ht="15.75" customHeight="1" thickTop="1" x14ac:dyDescent="0.25">
      <c r="B23" s="227" t="s">
        <v>248</v>
      </c>
      <c r="C23" s="227"/>
      <c r="D23" s="227"/>
      <c r="E23" s="227"/>
      <c r="F23" s="227"/>
    </row>
    <row r="24" spans="2:6" ht="15" customHeight="1" x14ac:dyDescent="0.25">
      <c r="B24" s="227" t="s">
        <v>205</v>
      </c>
      <c r="C24" s="227"/>
      <c r="D24" s="227"/>
      <c r="E24" s="227"/>
      <c r="F24" s="227"/>
    </row>
    <row r="25" spans="2:6" ht="28.5" customHeight="1" x14ac:dyDescent="0.25">
      <c r="B25" s="228" t="s">
        <v>349</v>
      </c>
      <c r="C25" s="228"/>
      <c r="D25" s="228"/>
      <c r="E25" s="228"/>
      <c r="F25" s="228"/>
    </row>
  </sheetData>
  <mergeCells count="4">
    <mergeCell ref="B2:F2"/>
    <mergeCell ref="B23:F23"/>
    <mergeCell ref="B24:F24"/>
    <mergeCell ref="B25:F2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B1:F26"/>
  <sheetViews>
    <sheetView zoomScale="85" zoomScaleNormal="85" workbookViewId="0"/>
  </sheetViews>
  <sheetFormatPr defaultRowHeight="15" x14ac:dyDescent="0.25"/>
  <cols>
    <col min="1" max="1" width="18.5703125" style="119" customWidth="1"/>
    <col min="2" max="2" width="22.7109375" style="119" customWidth="1"/>
    <col min="3" max="3" width="18.140625" style="119" customWidth="1"/>
    <col min="4" max="4" width="21.5703125" style="132" customWidth="1"/>
    <col min="5" max="5" width="11.42578125" style="133" customWidth="1"/>
    <col min="6" max="6" width="12" style="133" customWidth="1"/>
    <col min="7" max="16384" width="9.140625" style="119"/>
  </cols>
  <sheetData>
    <row r="1" spans="2:6" ht="33" customHeight="1" x14ac:dyDescent="0.25"/>
    <row r="2" spans="2:6" ht="53.25" customHeight="1" x14ac:dyDescent="0.25">
      <c r="B2" s="229" t="s">
        <v>346</v>
      </c>
      <c r="C2" s="229"/>
      <c r="D2" s="229"/>
      <c r="E2" s="229"/>
      <c r="F2" s="229"/>
    </row>
    <row r="3" spans="2:6" ht="13.5" customHeight="1" x14ac:dyDescent="0.25">
      <c r="B3" s="178"/>
      <c r="C3" s="178"/>
      <c r="D3" s="178"/>
      <c r="E3" s="178"/>
      <c r="F3" s="178"/>
    </row>
    <row r="4" spans="2:6" ht="45" customHeight="1" x14ac:dyDescent="0.25">
      <c r="B4" s="182" t="s">
        <v>273</v>
      </c>
      <c r="C4" s="183" t="s">
        <v>256</v>
      </c>
      <c r="D4" s="183" t="s">
        <v>271</v>
      </c>
      <c r="E4" s="184" t="s">
        <v>228</v>
      </c>
      <c r="F4" s="184" t="s">
        <v>229</v>
      </c>
    </row>
    <row r="5" spans="2:6" ht="24.95" customHeight="1" x14ac:dyDescent="0.25">
      <c r="B5" s="120" t="s">
        <v>230</v>
      </c>
      <c r="C5" s="121">
        <v>1356.5345514249507</v>
      </c>
      <c r="D5" s="185">
        <v>239.47896242238218</v>
      </c>
      <c r="E5" s="123">
        <v>0.17653731132083972</v>
      </c>
      <c r="F5" s="123">
        <v>2.0664691481202278</v>
      </c>
    </row>
    <row r="6" spans="2:6" ht="24.95" customHeight="1" x14ac:dyDescent="0.25">
      <c r="B6" s="124" t="s">
        <v>231</v>
      </c>
      <c r="C6" s="125">
        <v>975.05074554794612</v>
      </c>
      <c r="D6" s="186">
        <v>115.48353786731386</v>
      </c>
      <c r="E6" s="127">
        <v>0.11843848988845801</v>
      </c>
      <c r="F6" s="127">
        <v>0.99650994686401762</v>
      </c>
    </row>
    <row r="7" spans="2:6" ht="24.95" customHeight="1" x14ac:dyDescent="0.25">
      <c r="B7" s="120" t="s">
        <v>232</v>
      </c>
      <c r="C7" s="121">
        <v>4612.3920982934378</v>
      </c>
      <c r="D7" s="185">
        <v>95.222406711111603</v>
      </c>
      <c r="E7" s="123">
        <v>2.0644907172211881E-2</v>
      </c>
      <c r="F7" s="123">
        <v>0.8216762077464127</v>
      </c>
    </row>
    <row r="8" spans="2:6" ht="24.95" customHeight="1" x14ac:dyDescent="0.25">
      <c r="B8" s="124" t="s">
        <v>233</v>
      </c>
      <c r="C8" s="125">
        <v>933.79053610349843</v>
      </c>
      <c r="D8" s="186">
        <v>104.58483285154189</v>
      </c>
      <c r="E8" s="127">
        <v>0.1120003135691986</v>
      </c>
      <c r="F8" s="127">
        <v>0.90246478547805442</v>
      </c>
    </row>
    <row r="9" spans="2:6" ht="30" x14ac:dyDescent="0.25">
      <c r="B9" s="120" t="s">
        <v>234</v>
      </c>
      <c r="C9" s="121">
        <v>1101.1777381703334</v>
      </c>
      <c r="D9" s="185">
        <v>129.11700901369346</v>
      </c>
      <c r="E9" s="123">
        <v>0.11725355911047419</v>
      </c>
      <c r="F9" s="123">
        <v>1.114153464360516</v>
      </c>
    </row>
    <row r="10" spans="2:6" ht="24.95" customHeight="1" x14ac:dyDescent="0.25">
      <c r="B10" s="124" t="s">
        <v>235</v>
      </c>
      <c r="C10" s="125">
        <v>1892.8883915165338</v>
      </c>
      <c r="D10" s="186">
        <v>128.52642131839855</v>
      </c>
      <c r="E10" s="127">
        <v>6.7899629948824647E-2</v>
      </c>
      <c r="F10" s="127">
        <v>1.1090572703598345</v>
      </c>
    </row>
    <row r="11" spans="2:6" ht="24.95" customHeight="1" x14ac:dyDescent="0.25">
      <c r="B11" s="120" t="s">
        <v>236</v>
      </c>
      <c r="C11" s="121">
        <v>1384.9653491512299</v>
      </c>
      <c r="D11" s="185">
        <v>154.16224122073291</v>
      </c>
      <c r="E11" s="123">
        <v>0.11131126227469199</v>
      </c>
      <c r="F11" s="123">
        <v>1.3302693149548184</v>
      </c>
    </row>
    <row r="12" spans="2:6" ht="24.95" customHeight="1" x14ac:dyDescent="0.25">
      <c r="B12" s="124" t="s">
        <v>237</v>
      </c>
      <c r="C12" s="125">
        <v>1031.9780238097094</v>
      </c>
      <c r="D12" s="186">
        <v>114.44154351511085</v>
      </c>
      <c r="E12" s="127">
        <v>0.11089533001161388</v>
      </c>
      <c r="F12" s="127">
        <v>0.9875185550542217</v>
      </c>
    </row>
    <row r="13" spans="2:6" ht="24.95" customHeight="1" x14ac:dyDescent="0.25">
      <c r="B13" s="120" t="s">
        <v>238</v>
      </c>
      <c r="C13" s="121">
        <v>1214.7404556419574</v>
      </c>
      <c r="D13" s="185">
        <v>135.73959700855485</v>
      </c>
      <c r="E13" s="123">
        <v>0.11174370325619901</v>
      </c>
      <c r="F13" s="123">
        <v>1.1712999194547835</v>
      </c>
    </row>
    <row r="14" spans="2:6" ht="24.95" customHeight="1" x14ac:dyDescent="0.25">
      <c r="B14" s="124" t="s">
        <v>239</v>
      </c>
      <c r="C14" s="125">
        <v>945.98131204910771</v>
      </c>
      <c r="D14" s="186">
        <v>99.771161866369553</v>
      </c>
      <c r="E14" s="127">
        <v>0.10546842796529815</v>
      </c>
      <c r="F14" s="127">
        <v>0.86092751439820259</v>
      </c>
    </row>
    <row r="15" spans="2:6" ht="24.95" customHeight="1" x14ac:dyDescent="0.25">
      <c r="B15" s="120" t="s">
        <v>240</v>
      </c>
      <c r="C15" s="121">
        <v>1652.017490130708</v>
      </c>
      <c r="D15" s="185">
        <v>119.13549004567652</v>
      </c>
      <c r="E15" s="123">
        <v>7.2115150570379552E-2</v>
      </c>
      <c r="F15" s="123">
        <v>1.0280227212249089</v>
      </c>
    </row>
    <row r="16" spans="2:6" ht="24.95" customHeight="1" x14ac:dyDescent="0.25">
      <c r="B16" s="124" t="s">
        <v>241</v>
      </c>
      <c r="C16" s="125">
        <v>848.1455102398703</v>
      </c>
      <c r="D16" s="186">
        <v>87.764665855364441</v>
      </c>
      <c r="E16" s="127">
        <v>0.10347831214780948</v>
      </c>
      <c r="F16" s="127">
        <v>0.75732320054615732</v>
      </c>
    </row>
    <row r="17" spans="2:6" ht="24.95" customHeight="1" x14ac:dyDescent="0.25">
      <c r="B17" s="120" t="s">
        <v>242</v>
      </c>
      <c r="C17" s="121">
        <v>912.09431744048311</v>
      </c>
      <c r="D17" s="185">
        <v>93.774225712830628</v>
      </c>
      <c r="E17" s="123">
        <v>0.10281198327819828</v>
      </c>
      <c r="F17" s="123">
        <v>0.80917982257933763</v>
      </c>
    </row>
    <row r="18" spans="2:6" ht="24.95" customHeight="1" x14ac:dyDescent="0.25">
      <c r="B18" s="124" t="s">
        <v>243</v>
      </c>
      <c r="C18" s="125">
        <v>852.11222619403884</v>
      </c>
      <c r="D18" s="186">
        <v>81.328722077452525</v>
      </c>
      <c r="E18" s="127">
        <v>9.5443674644486026E-2</v>
      </c>
      <c r="F18" s="127">
        <v>0.70178730243818932</v>
      </c>
    </row>
    <row r="19" spans="2:6" ht="24.95" customHeight="1" x14ac:dyDescent="0.25">
      <c r="B19" s="120" t="s">
        <v>244</v>
      </c>
      <c r="C19" s="121">
        <v>895.56415212957836</v>
      </c>
      <c r="D19" s="185">
        <v>94.481962460863159</v>
      </c>
      <c r="E19" s="123">
        <v>0.10549993792872657</v>
      </c>
      <c r="F19" s="123">
        <v>0.81528689829073409</v>
      </c>
    </row>
    <row r="20" spans="2:6" ht="24.95" customHeight="1" x14ac:dyDescent="0.25">
      <c r="B20" s="124" t="s">
        <v>245</v>
      </c>
      <c r="C20" s="125">
        <v>1217.0722335019323</v>
      </c>
      <c r="D20" s="186">
        <v>134.88662503441378</v>
      </c>
      <c r="E20" s="127">
        <v>0.11082877525378992</v>
      </c>
      <c r="F20" s="127">
        <v>1.1639396058349807</v>
      </c>
    </row>
    <row r="21" spans="2:6" ht="24.95" customHeight="1" x14ac:dyDescent="0.25">
      <c r="B21" s="120" t="s">
        <v>246</v>
      </c>
      <c r="C21" s="121">
        <v>958.76790446673658</v>
      </c>
      <c r="D21" s="185">
        <v>104.90634322730895</v>
      </c>
      <c r="E21" s="123">
        <v>0.10941787135193841</v>
      </c>
      <c r="F21" s="123">
        <v>0.90523910546676123</v>
      </c>
    </row>
    <row r="22" spans="2:6" ht="24.95" customHeight="1" thickBot="1" x14ac:dyDescent="0.3">
      <c r="B22" s="128" t="s">
        <v>247</v>
      </c>
      <c r="C22" s="129">
        <v>1328.9210992030571</v>
      </c>
      <c r="D22" s="187">
        <v>115.88799312112896</v>
      </c>
      <c r="E22" s="131">
        <v>8.7204570076151261E-2</v>
      </c>
      <c r="F22" s="131">
        <v>1</v>
      </c>
    </row>
    <row r="23" spans="2:6" s="132" customFormat="1" ht="14.25" customHeight="1" thickTop="1" x14ac:dyDescent="0.25">
      <c r="B23" s="227" t="s">
        <v>263</v>
      </c>
      <c r="C23" s="227"/>
      <c r="D23" s="227"/>
      <c r="E23" s="227"/>
      <c r="F23" s="227"/>
    </row>
    <row r="24" spans="2:6" s="132" customFormat="1" ht="14.25" customHeight="1" x14ac:dyDescent="0.25">
      <c r="B24" s="227" t="s">
        <v>205</v>
      </c>
      <c r="C24" s="227"/>
      <c r="D24" s="227"/>
      <c r="E24" s="227"/>
      <c r="F24" s="227"/>
    </row>
    <row r="25" spans="2:6" s="132" customFormat="1" ht="15.75" customHeight="1" x14ac:dyDescent="0.25">
      <c r="B25" s="231" t="s">
        <v>350</v>
      </c>
      <c r="C25" s="231"/>
      <c r="D25" s="231"/>
      <c r="E25" s="231"/>
      <c r="F25" s="231"/>
    </row>
    <row r="26" spans="2:6" s="132" customFormat="1" ht="38.25" customHeight="1" x14ac:dyDescent="0.25">
      <c r="B26" s="228" t="s">
        <v>351</v>
      </c>
      <c r="C26" s="228"/>
      <c r="D26" s="228"/>
      <c r="E26" s="228"/>
      <c r="F26" s="228"/>
    </row>
  </sheetData>
  <mergeCells count="5">
    <mergeCell ref="B2:F2"/>
    <mergeCell ref="B23:F23"/>
    <mergeCell ref="B24:F24"/>
    <mergeCell ref="B25:F25"/>
    <mergeCell ref="B26:F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B1:H9"/>
  <sheetViews>
    <sheetView workbookViewId="0"/>
  </sheetViews>
  <sheetFormatPr defaultRowHeight="15" x14ac:dyDescent="0.25"/>
  <cols>
    <col min="1" max="1" width="18.140625" style="1" customWidth="1"/>
    <col min="2" max="2" width="34.5703125" style="1" customWidth="1"/>
    <col min="3" max="3" width="19" style="1" bestFit="1" customWidth="1"/>
    <col min="4" max="4" width="18" style="1" bestFit="1" customWidth="1"/>
    <col min="5" max="5" width="18.7109375" style="1" customWidth="1"/>
    <col min="6" max="6" width="11.42578125" style="1" customWidth="1"/>
    <col min="7" max="8" width="10" style="1" customWidth="1"/>
    <col min="9" max="16384" width="9.140625" style="1"/>
  </cols>
  <sheetData>
    <row r="1" spans="2:8" ht="34.5" customHeight="1" x14ac:dyDescent="0.25"/>
    <row r="2" spans="2:8" ht="48.95" customHeight="1" x14ac:dyDescent="0.25">
      <c r="B2" s="199" t="s">
        <v>260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30</v>
      </c>
      <c r="C4" s="32" t="s">
        <v>256</v>
      </c>
      <c r="D4" s="32" t="s">
        <v>257</v>
      </c>
      <c r="E4" s="32" t="s">
        <v>258</v>
      </c>
      <c r="F4" s="32" t="s">
        <v>23</v>
      </c>
      <c r="G4" s="32" t="s">
        <v>24</v>
      </c>
      <c r="H4" s="46" t="s">
        <v>25</v>
      </c>
    </row>
    <row r="5" spans="2:8" ht="24.95" customHeight="1" x14ac:dyDescent="0.25">
      <c r="B5" s="47" t="s">
        <v>31</v>
      </c>
      <c r="C5" s="48">
        <v>110682256387</v>
      </c>
      <c r="D5" s="48">
        <v>13921540798.060009</v>
      </c>
      <c r="E5" s="48">
        <v>13906516874.230005</v>
      </c>
      <c r="F5" s="49">
        <v>0.97382024658439281</v>
      </c>
      <c r="G5" s="49">
        <v>0.12564359752123169</v>
      </c>
      <c r="H5" s="49">
        <v>0.99892081458166637</v>
      </c>
    </row>
    <row r="6" spans="2:8" ht="24.95" customHeight="1" x14ac:dyDescent="0.25">
      <c r="B6" s="50" t="s">
        <v>32</v>
      </c>
      <c r="C6" s="51">
        <v>6090100474</v>
      </c>
      <c r="D6" s="51">
        <v>425121571.56</v>
      </c>
      <c r="E6" s="51">
        <v>373856657.75</v>
      </c>
      <c r="F6" s="52">
        <v>2.6179753415607188E-2</v>
      </c>
      <c r="G6" s="52">
        <v>6.1387600967517303E-2</v>
      </c>
      <c r="H6" s="52">
        <v>0.87941116791161311</v>
      </c>
    </row>
    <row r="7" spans="2:8" ht="24.75" customHeight="1" x14ac:dyDescent="0.25">
      <c r="B7" s="53" t="s">
        <v>28</v>
      </c>
      <c r="C7" s="54">
        <v>116772356861</v>
      </c>
      <c r="D7" s="54">
        <v>14346662369.620008</v>
      </c>
      <c r="E7" s="54">
        <v>14280373531.980005</v>
      </c>
      <c r="F7" s="55">
        <v>1</v>
      </c>
      <c r="G7" s="55">
        <v>0.12229241505315039</v>
      </c>
      <c r="H7" s="55">
        <v>0.99537949413374538</v>
      </c>
    </row>
    <row r="8" spans="2:8" x14ac:dyDescent="0.25">
      <c r="B8" s="56" t="s">
        <v>29</v>
      </c>
      <c r="C8" s="57"/>
      <c r="D8" s="57"/>
      <c r="E8" s="57"/>
      <c r="F8" s="58"/>
      <c r="G8" s="58"/>
      <c r="H8" s="58"/>
    </row>
    <row r="9" spans="2:8" x14ac:dyDescent="0.25">
      <c r="B9" s="200" t="s">
        <v>259</v>
      </c>
      <c r="C9" s="201"/>
      <c r="D9" s="201"/>
      <c r="E9" s="201"/>
      <c r="F9" s="201"/>
      <c r="G9" s="201"/>
      <c r="H9" s="201"/>
    </row>
  </sheetData>
  <mergeCells count="3">
    <mergeCell ref="B2:H2"/>
    <mergeCell ref="B3:H3"/>
    <mergeCell ref="B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B1:H15"/>
  <sheetViews>
    <sheetView workbookViewId="0"/>
  </sheetViews>
  <sheetFormatPr defaultRowHeight="15" x14ac:dyDescent="0.25"/>
  <cols>
    <col min="1" max="1" width="18.7109375" style="1" customWidth="1"/>
    <col min="2" max="2" width="36.28515625" style="1" customWidth="1"/>
    <col min="3" max="5" width="18" style="1" bestFit="1" customWidth="1"/>
    <col min="6" max="7" width="10.85546875" style="1" customWidth="1"/>
    <col min="8" max="8" width="10.140625" style="1" customWidth="1"/>
    <col min="9" max="16384" width="9.140625" style="1"/>
  </cols>
  <sheetData>
    <row r="1" spans="2:8" ht="33" customHeight="1" x14ac:dyDescent="0.25"/>
    <row r="2" spans="2:8" ht="48.95" customHeight="1" x14ac:dyDescent="0.25">
      <c r="B2" s="202" t="s">
        <v>261</v>
      </c>
      <c r="C2" s="202"/>
      <c r="D2" s="202"/>
      <c r="E2" s="202"/>
      <c r="F2" s="202"/>
      <c r="G2" s="202"/>
      <c r="H2" s="202"/>
    </row>
    <row r="3" spans="2:8" ht="11.25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59" t="s">
        <v>34</v>
      </c>
      <c r="C4" s="60" t="s">
        <v>256</v>
      </c>
      <c r="D4" s="60" t="s">
        <v>257</v>
      </c>
      <c r="E4" s="32" t="s">
        <v>258</v>
      </c>
      <c r="F4" s="60" t="s">
        <v>23</v>
      </c>
      <c r="G4" s="60" t="s">
        <v>24</v>
      </c>
      <c r="H4" s="61" t="s">
        <v>25</v>
      </c>
    </row>
    <row r="5" spans="2:8" ht="30.95" customHeight="1" x14ac:dyDescent="0.25">
      <c r="B5" s="62" t="s">
        <v>35</v>
      </c>
      <c r="C5" s="48">
        <v>2058162612</v>
      </c>
      <c r="D5" s="48">
        <v>227668053.68000001</v>
      </c>
      <c r="E5" s="48">
        <v>182269331.57999998</v>
      </c>
      <c r="F5" s="63">
        <v>1.2763624927024438E-2</v>
      </c>
      <c r="G5" s="63">
        <v>8.8559247222395845E-2</v>
      </c>
      <c r="H5" s="63">
        <v>0.80059247941825673</v>
      </c>
    </row>
    <row r="6" spans="2:8" ht="30.95" customHeight="1" x14ac:dyDescent="0.25">
      <c r="B6" s="64" t="s">
        <v>36</v>
      </c>
      <c r="C6" s="51">
        <v>10654737990</v>
      </c>
      <c r="D6" s="51">
        <v>1615136570.8400002</v>
      </c>
      <c r="E6" s="51">
        <v>1395474798.1700001</v>
      </c>
      <c r="F6" s="65">
        <v>9.7719768677263341E-2</v>
      </c>
      <c r="G6" s="65">
        <v>0.13097223033355887</v>
      </c>
      <c r="H6" s="66">
        <v>0.86399801934039644</v>
      </c>
    </row>
    <row r="7" spans="2:8" ht="30.95" customHeight="1" x14ac:dyDescent="0.25">
      <c r="B7" s="62" t="s">
        <v>37</v>
      </c>
      <c r="C7" s="48">
        <v>1401205508</v>
      </c>
      <c r="D7" s="48">
        <v>55834382.469999984</v>
      </c>
      <c r="E7" s="48">
        <v>55621579.889999986</v>
      </c>
      <c r="F7" s="63">
        <v>3.8949667363699513E-3</v>
      </c>
      <c r="G7" s="63">
        <v>3.9695519017328887E-2</v>
      </c>
      <c r="H7" s="67">
        <v>0.99618868212405975</v>
      </c>
    </row>
    <row r="8" spans="2:8" ht="30.95" customHeight="1" x14ac:dyDescent="0.25">
      <c r="B8" s="64" t="s">
        <v>38</v>
      </c>
      <c r="C8" s="51">
        <v>1950870125</v>
      </c>
      <c r="D8" s="51">
        <v>146075529.41000003</v>
      </c>
      <c r="E8" s="51">
        <v>125121164.60000002</v>
      </c>
      <c r="F8" s="65">
        <v>8.7617571290974292E-3</v>
      </c>
      <c r="G8" s="65">
        <v>6.413608112431371E-2</v>
      </c>
      <c r="H8" s="66">
        <v>0.85655116298647138</v>
      </c>
    </row>
    <row r="9" spans="2:8" ht="30.95" customHeight="1" x14ac:dyDescent="0.25">
      <c r="B9" s="62" t="s">
        <v>39</v>
      </c>
      <c r="C9" s="48">
        <v>8743435134</v>
      </c>
      <c r="D9" s="48">
        <v>314535860.26999998</v>
      </c>
      <c r="E9" s="48">
        <v>314066838.45999998</v>
      </c>
      <c r="F9" s="63">
        <v>2.1992900798894856E-2</v>
      </c>
      <c r="G9" s="63">
        <v>3.5920302906887212E-2</v>
      </c>
      <c r="H9" s="67">
        <v>0.99850884471615609</v>
      </c>
    </row>
    <row r="10" spans="2:8" ht="30.95" customHeight="1" x14ac:dyDescent="0.25">
      <c r="B10" s="38" t="s">
        <v>40</v>
      </c>
      <c r="C10" s="68">
        <v>4847601484</v>
      </c>
      <c r="D10" s="68">
        <v>532411616.95999998</v>
      </c>
      <c r="E10" s="68">
        <v>532413261.73999995</v>
      </c>
      <c r="F10" s="65">
        <v>3.7282866624440442E-2</v>
      </c>
      <c r="G10" s="65">
        <v>0.10983024563741138</v>
      </c>
      <c r="H10" s="66">
        <v>1.0000030893014871</v>
      </c>
    </row>
    <row r="11" spans="2:8" ht="30.95" customHeight="1" thickBot="1" x14ac:dyDescent="0.3">
      <c r="B11" s="69" t="s">
        <v>41</v>
      </c>
      <c r="C11" s="70">
        <v>29656012853</v>
      </c>
      <c r="D11" s="70">
        <v>2891662013.6300001</v>
      </c>
      <c r="E11" s="70">
        <v>2604966974.4399996</v>
      </c>
      <c r="F11" s="71">
        <v>0.18241588489309044</v>
      </c>
      <c r="G11" s="72">
        <v>8.783942019962003E-2</v>
      </c>
      <c r="H11" s="72">
        <v>0.90085458195368318</v>
      </c>
    </row>
    <row r="12" spans="2:8" ht="30.95" customHeight="1" thickBot="1" x14ac:dyDescent="0.3">
      <c r="B12" s="73" t="s">
        <v>42</v>
      </c>
      <c r="C12" s="74">
        <v>87116344008</v>
      </c>
      <c r="D12" s="74">
        <v>11455000355.990007</v>
      </c>
      <c r="E12" s="74">
        <v>11675406557.540005</v>
      </c>
      <c r="F12" s="75">
        <v>0.81758411510690965</v>
      </c>
      <c r="G12" s="75">
        <v>0.13402085097221064</v>
      </c>
      <c r="H12" s="75">
        <v>1.0192410471148299</v>
      </c>
    </row>
    <row r="13" spans="2:8" ht="34.5" customHeight="1" thickBot="1" x14ac:dyDescent="0.3">
      <c r="B13" s="76" t="s">
        <v>28</v>
      </c>
      <c r="C13" s="77">
        <v>116772356861</v>
      </c>
      <c r="D13" s="77">
        <v>14346662369.620007</v>
      </c>
      <c r="E13" s="77">
        <v>14280373531.980003</v>
      </c>
      <c r="F13" s="78">
        <v>1</v>
      </c>
      <c r="G13" s="78">
        <v>0.12229241505315037</v>
      </c>
      <c r="H13" s="78">
        <v>0.99537949413374538</v>
      </c>
    </row>
    <row r="14" spans="2:8" x14ac:dyDescent="0.25">
      <c r="B14" s="203" t="s">
        <v>29</v>
      </c>
      <c r="C14" s="204"/>
      <c r="D14" s="204"/>
      <c r="E14" s="204"/>
      <c r="F14" s="204"/>
      <c r="G14" s="204"/>
      <c r="H14" s="204"/>
    </row>
    <row r="15" spans="2:8" x14ac:dyDescent="0.25">
      <c r="B15" s="200" t="s">
        <v>259</v>
      </c>
      <c r="C15" s="201"/>
      <c r="D15" s="201"/>
      <c r="E15" s="201"/>
      <c r="F15" s="201"/>
      <c r="G15" s="201"/>
      <c r="H15" s="201"/>
    </row>
  </sheetData>
  <mergeCells count="4">
    <mergeCell ref="B2:H2"/>
    <mergeCell ref="B3:H3"/>
    <mergeCell ref="B14:H14"/>
    <mergeCell ref="B15:H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7:J28"/>
  <sheetViews>
    <sheetView showGridLines="0" workbookViewId="0"/>
  </sheetViews>
  <sheetFormatPr defaultRowHeight="15" x14ac:dyDescent="0.25"/>
  <sheetData>
    <row r="27" spans="4:10" x14ac:dyDescent="0.25">
      <c r="D27" s="200" t="s">
        <v>29</v>
      </c>
      <c r="E27" s="200"/>
      <c r="F27" s="200"/>
      <c r="G27" s="200"/>
      <c r="H27" s="200"/>
      <c r="I27" s="200"/>
      <c r="J27" s="200"/>
    </row>
    <row r="28" spans="4:10" x14ac:dyDescent="0.25">
      <c r="D28" s="200" t="s">
        <v>259</v>
      </c>
      <c r="E28" s="200"/>
      <c r="F28" s="200"/>
      <c r="G28" s="200"/>
      <c r="H28" s="200"/>
      <c r="I28" s="200"/>
      <c r="J28" s="200"/>
    </row>
  </sheetData>
  <mergeCells count="2">
    <mergeCell ref="D27:J27"/>
    <mergeCell ref="D28:J2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B1:H36"/>
  <sheetViews>
    <sheetView zoomScaleNormal="100" workbookViewId="0"/>
  </sheetViews>
  <sheetFormatPr defaultRowHeight="15" x14ac:dyDescent="0.25"/>
  <cols>
    <col min="1" max="1" width="18.7109375" style="1" customWidth="1"/>
    <col min="2" max="2" width="26.7109375" style="1" customWidth="1"/>
    <col min="3" max="4" width="17.7109375" style="1" customWidth="1"/>
    <col min="5" max="5" width="17.42578125" style="1" customWidth="1"/>
    <col min="6" max="6" width="11.42578125" style="1" customWidth="1"/>
    <col min="7" max="7" width="11.28515625" style="1" customWidth="1"/>
    <col min="8" max="8" width="12.140625" style="1" customWidth="1"/>
    <col min="9" max="16384" width="9.140625" style="1"/>
  </cols>
  <sheetData>
    <row r="1" spans="2:8" ht="33" customHeight="1" x14ac:dyDescent="0.25"/>
    <row r="2" spans="2:8" ht="48" customHeight="1" x14ac:dyDescent="0.25">
      <c r="B2" s="199" t="s">
        <v>262</v>
      </c>
      <c r="C2" s="199"/>
      <c r="D2" s="199"/>
      <c r="E2" s="199"/>
      <c r="F2" s="199"/>
      <c r="G2" s="199"/>
      <c r="H2" s="199"/>
    </row>
    <row r="3" spans="2:8" ht="12" customHeight="1" x14ac:dyDescent="0.25">
      <c r="B3" s="196">
        <v>1</v>
      </c>
      <c r="C3" s="197"/>
      <c r="D3" s="197"/>
      <c r="E3" s="197"/>
      <c r="F3" s="197"/>
      <c r="G3" s="197"/>
      <c r="H3" s="197"/>
    </row>
    <row r="4" spans="2:8" ht="45" customHeight="1" x14ac:dyDescent="0.25">
      <c r="B4" s="31" t="s">
        <v>43</v>
      </c>
      <c r="C4" s="32" t="s">
        <v>256</v>
      </c>
      <c r="D4" s="32" t="s">
        <v>257</v>
      </c>
      <c r="E4" s="32" t="s">
        <v>258</v>
      </c>
      <c r="F4" s="33" t="s">
        <v>23</v>
      </c>
      <c r="G4" s="33" t="s">
        <v>24</v>
      </c>
      <c r="H4" s="32" t="s">
        <v>25</v>
      </c>
    </row>
    <row r="5" spans="2:8" ht="24.95" customHeight="1" x14ac:dyDescent="0.25">
      <c r="B5" s="79" t="s">
        <v>44</v>
      </c>
      <c r="C5" s="48">
        <v>3141103793</v>
      </c>
      <c r="D5" s="48">
        <v>288245291.63</v>
      </c>
      <c r="E5" s="48">
        <v>323818255.31000006</v>
      </c>
      <c r="F5" s="80">
        <v>2.2675755265422811E-2</v>
      </c>
      <c r="G5" s="80">
        <v>0.10309059383253563</v>
      </c>
      <c r="H5" s="81">
        <v>1.1234121240240849</v>
      </c>
    </row>
    <row r="6" spans="2:8" ht="24.95" customHeight="1" x14ac:dyDescent="0.25">
      <c r="B6" s="82" t="s">
        <v>46</v>
      </c>
      <c r="C6" s="51">
        <v>646287928</v>
      </c>
      <c r="D6" s="51">
        <v>90158531.209999993</v>
      </c>
      <c r="E6" s="51">
        <v>85820044.819999993</v>
      </c>
      <c r="F6" s="83">
        <v>6.009649861595804E-3</v>
      </c>
      <c r="G6" s="83">
        <v>0.13278918126411296</v>
      </c>
      <c r="H6" s="84">
        <v>0.95187935815087021</v>
      </c>
    </row>
    <row r="7" spans="2:8" ht="24.95" customHeight="1" x14ac:dyDescent="0.25">
      <c r="B7" s="79" t="s">
        <v>47</v>
      </c>
      <c r="C7" s="48">
        <v>155944227</v>
      </c>
      <c r="D7" s="48">
        <v>6517179.7700000005</v>
      </c>
      <c r="E7" s="48">
        <v>4228917.21</v>
      </c>
      <c r="F7" s="80">
        <v>2.9613491555592749E-4</v>
      </c>
      <c r="G7" s="80">
        <v>2.7118138910009155E-2</v>
      </c>
      <c r="H7" s="81">
        <v>0.64888761078321455</v>
      </c>
    </row>
    <row r="8" spans="2:8" ht="24.95" customHeight="1" x14ac:dyDescent="0.25">
      <c r="B8" s="82" t="s">
        <v>48</v>
      </c>
      <c r="C8" s="51">
        <v>353951746</v>
      </c>
      <c r="D8" s="51">
        <v>12007681.210000001</v>
      </c>
      <c r="E8" s="51">
        <v>11120508.100000001</v>
      </c>
      <c r="F8" s="83">
        <v>7.7872669612572248E-4</v>
      </c>
      <c r="G8" s="83">
        <v>3.1418147320002206E-2</v>
      </c>
      <c r="H8" s="84">
        <v>0.92611620058157762</v>
      </c>
    </row>
    <row r="9" spans="2:8" ht="24.95" customHeight="1" x14ac:dyDescent="0.25">
      <c r="B9" s="79" t="s">
        <v>49</v>
      </c>
      <c r="C9" s="48">
        <v>73124988</v>
      </c>
      <c r="D9" s="48">
        <v>4790445.6499999994</v>
      </c>
      <c r="E9" s="48">
        <v>4789660.3599999994</v>
      </c>
      <c r="F9" s="80">
        <v>3.3540161602032713E-4</v>
      </c>
      <c r="G9" s="80">
        <v>6.5499639603359652E-2</v>
      </c>
      <c r="H9" s="81">
        <v>0.99983607161893173</v>
      </c>
    </row>
    <row r="10" spans="2:8" ht="24.95" customHeight="1" x14ac:dyDescent="0.25">
      <c r="B10" s="82" t="s">
        <v>50</v>
      </c>
      <c r="C10" s="51">
        <v>6756693</v>
      </c>
      <c r="D10" s="51">
        <v>367816.72</v>
      </c>
      <c r="E10" s="51">
        <v>71072.62</v>
      </c>
      <c r="F10" s="83">
        <v>4.9769440442742844E-6</v>
      </c>
      <c r="G10" s="83">
        <v>1.0518847015840441E-2</v>
      </c>
      <c r="H10" s="84">
        <v>0.19322835568758268</v>
      </c>
    </row>
    <row r="11" spans="2:8" ht="24.95" customHeight="1" x14ac:dyDescent="0.25">
      <c r="B11" s="79" t="s">
        <v>51</v>
      </c>
      <c r="C11" s="48">
        <v>186888837</v>
      </c>
      <c r="D11" s="48">
        <v>11813119.74</v>
      </c>
      <c r="E11" s="48">
        <v>11971646.010000002</v>
      </c>
      <c r="F11" s="80">
        <v>8.3832863217409904E-4</v>
      </c>
      <c r="G11" s="80">
        <v>6.4057576697317681E-2</v>
      </c>
      <c r="H11" s="81">
        <v>1.013419509281974</v>
      </c>
    </row>
    <row r="12" spans="2:8" ht="24.95" customHeight="1" x14ac:dyDescent="0.25">
      <c r="B12" s="82" t="s">
        <v>52</v>
      </c>
      <c r="C12" s="51">
        <v>184032968</v>
      </c>
      <c r="D12" s="51">
        <v>5947720.3099999996</v>
      </c>
      <c r="E12" s="51">
        <v>5947720.3099999996</v>
      </c>
      <c r="F12" s="83">
        <v>4.1649612992828604E-4</v>
      </c>
      <c r="G12" s="83">
        <v>3.2318776220573692E-2</v>
      </c>
      <c r="H12" s="84">
        <v>1</v>
      </c>
    </row>
    <row r="13" spans="2:8" ht="24.95" customHeight="1" x14ac:dyDescent="0.25">
      <c r="B13" s="79" t="s">
        <v>53</v>
      </c>
      <c r="C13" s="48">
        <v>101446906</v>
      </c>
      <c r="D13" s="48">
        <v>1101841.79</v>
      </c>
      <c r="E13" s="48">
        <v>1101841.79</v>
      </c>
      <c r="F13" s="80">
        <v>7.7157770945731523E-5</v>
      </c>
      <c r="G13" s="80">
        <v>1.0861265596409615E-2</v>
      </c>
      <c r="H13" s="81">
        <v>1</v>
      </c>
    </row>
    <row r="14" spans="2:8" ht="24.95" customHeight="1" x14ac:dyDescent="0.25">
      <c r="B14" s="82" t="s">
        <v>54</v>
      </c>
      <c r="C14" s="51">
        <v>12042169803</v>
      </c>
      <c r="D14" s="51">
        <v>1770610646.71</v>
      </c>
      <c r="E14" s="51">
        <v>1546615820.9700003</v>
      </c>
      <c r="F14" s="83">
        <v>0.10830359706673295</v>
      </c>
      <c r="G14" s="83">
        <v>0.1284333177717441</v>
      </c>
      <c r="H14" s="84">
        <v>0.8734928957101844</v>
      </c>
    </row>
    <row r="15" spans="2:8" ht="24.95" customHeight="1" x14ac:dyDescent="0.25">
      <c r="B15" s="79" t="s">
        <v>55</v>
      </c>
      <c r="C15" s="48">
        <v>37432057851</v>
      </c>
      <c r="D15" s="48">
        <v>4871325669.7999992</v>
      </c>
      <c r="E15" s="48">
        <v>5114816595.2799997</v>
      </c>
      <c r="F15" s="85">
        <v>0.3581710649112706</v>
      </c>
      <c r="G15" s="80">
        <v>0.13664267713091699</v>
      </c>
      <c r="H15" s="81">
        <v>1.0499845302870086</v>
      </c>
    </row>
    <row r="16" spans="2:8" ht="24.95" customHeight="1" x14ac:dyDescent="0.25">
      <c r="B16" s="82" t="s">
        <v>56</v>
      </c>
      <c r="C16" s="51">
        <v>1295587000</v>
      </c>
      <c r="D16" s="51">
        <v>205609139.91</v>
      </c>
      <c r="E16" s="51">
        <v>161987430.13</v>
      </c>
      <c r="F16" s="83">
        <v>1.1343360855879525E-2</v>
      </c>
      <c r="G16" s="83">
        <v>0.12503014473748192</v>
      </c>
      <c r="H16" s="84">
        <v>0.78784158233873136</v>
      </c>
    </row>
    <row r="17" spans="2:8" ht="24.95" customHeight="1" x14ac:dyDescent="0.25">
      <c r="B17" s="79" t="s">
        <v>57</v>
      </c>
      <c r="C17" s="48">
        <v>2512743134</v>
      </c>
      <c r="D17" s="48">
        <v>325768829.91000009</v>
      </c>
      <c r="E17" s="48">
        <v>325768829.91000009</v>
      </c>
      <c r="F17" s="80">
        <v>2.281234655245265E-2</v>
      </c>
      <c r="G17" s="80">
        <v>0.12964668990714276</v>
      </c>
      <c r="H17" s="81">
        <v>1</v>
      </c>
    </row>
    <row r="18" spans="2:8" ht="24.95" customHeight="1" x14ac:dyDescent="0.25">
      <c r="B18" s="82" t="s">
        <v>58</v>
      </c>
      <c r="C18" s="51">
        <v>467193428</v>
      </c>
      <c r="D18" s="51">
        <v>35192811.649999999</v>
      </c>
      <c r="E18" s="51">
        <v>35067819.659999996</v>
      </c>
      <c r="F18" s="83">
        <v>2.4556654335033891E-3</v>
      </c>
      <c r="G18" s="83">
        <v>7.5060601366164756E-2</v>
      </c>
      <c r="H18" s="84">
        <v>0.99644836589803976</v>
      </c>
    </row>
    <row r="19" spans="2:8" ht="24.95" customHeight="1" x14ac:dyDescent="0.25">
      <c r="B19" s="79" t="s">
        <v>59</v>
      </c>
      <c r="C19" s="48">
        <v>76264744</v>
      </c>
      <c r="D19" s="48">
        <v>1793144</v>
      </c>
      <c r="E19" s="48">
        <v>231544</v>
      </c>
      <c r="F19" s="80">
        <v>1.621414170164889E-5</v>
      </c>
      <c r="G19" s="80">
        <v>3.0360555593027362E-3</v>
      </c>
      <c r="H19" s="81">
        <v>0.12912738742677665</v>
      </c>
    </row>
    <row r="20" spans="2:8" ht="24.95" customHeight="1" x14ac:dyDescent="0.25">
      <c r="B20" s="82" t="s">
        <v>60</v>
      </c>
      <c r="C20" s="51">
        <v>64282500</v>
      </c>
      <c r="D20" s="51">
        <v>82000</v>
      </c>
      <c r="E20" s="51">
        <v>39850</v>
      </c>
      <c r="F20" s="83">
        <v>2.7905432523006785E-6</v>
      </c>
      <c r="G20" s="83">
        <v>6.1991988488313305E-4</v>
      </c>
      <c r="H20" s="84">
        <v>0.48597560975609755</v>
      </c>
    </row>
    <row r="21" spans="2:8" ht="24.95" customHeight="1" x14ac:dyDescent="0.25">
      <c r="B21" s="79" t="s">
        <v>61</v>
      </c>
      <c r="C21" s="48">
        <v>5872517789</v>
      </c>
      <c r="D21" s="48">
        <v>613578771.66999984</v>
      </c>
      <c r="E21" s="48">
        <v>608917639.64999986</v>
      </c>
      <c r="F21" s="80">
        <v>4.2640175923015389E-2</v>
      </c>
      <c r="G21" s="80">
        <v>0.1036893648565157</v>
      </c>
      <c r="H21" s="81">
        <v>0.99240336818153996</v>
      </c>
    </row>
    <row r="22" spans="2:8" ht="24.95" customHeight="1" x14ac:dyDescent="0.25">
      <c r="B22" s="82" t="s">
        <v>62</v>
      </c>
      <c r="C22" s="51">
        <v>1633558871</v>
      </c>
      <c r="D22" s="51">
        <v>193827782.68000001</v>
      </c>
      <c r="E22" s="51">
        <v>188189069.59</v>
      </c>
      <c r="F22" s="83">
        <v>1.3178161563390647E-2</v>
      </c>
      <c r="G22" s="83">
        <v>0.1152018901374507</v>
      </c>
      <c r="H22" s="84">
        <v>0.97090864368340202</v>
      </c>
    </row>
    <row r="23" spans="2:8" ht="24.95" customHeight="1" x14ac:dyDescent="0.25">
      <c r="B23" s="79" t="s">
        <v>63</v>
      </c>
      <c r="C23" s="48">
        <v>5419427</v>
      </c>
      <c r="D23" s="48">
        <v>0</v>
      </c>
      <c r="E23" s="48">
        <v>0</v>
      </c>
      <c r="F23" s="80">
        <v>0</v>
      </c>
      <c r="G23" s="80">
        <v>0</v>
      </c>
      <c r="H23" s="81" t="s">
        <v>45</v>
      </c>
    </row>
    <row r="24" spans="2:8" ht="24.95" customHeight="1" x14ac:dyDescent="0.25">
      <c r="B24" s="82" t="s">
        <v>64</v>
      </c>
      <c r="C24" s="51">
        <v>18486987822</v>
      </c>
      <c r="D24" s="51">
        <v>2628267348.6399999</v>
      </c>
      <c r="E24" s="51">
        <v>2612468838.8199997</v>
      </c>
      <c r="F24" s="83">
        <v>0.18294121179460324</v>
      </c>
      <c r="G24" s="83">
        <v>0.14131392652896613</v>
      </c>
      <c r="H24" s="84">
        <v>0.9939890019833123</v>
      </c>
    </row>
    <row r="25" spans="2:8" ht="24.95" customHeight="1" x14ac:dyDescent="0.25">
      <c r="B25" s="79" t="s">
        <v>65</v>
      </c>
      <c r="C25" s="48">
        <v>102000</v>
      </c>
      <c r="D25" s="48">
        <v>0</v>
      </c>
      <c r="E25" s="48">
        <v>0</v>
      </c>
      <c r="F25" s="80">
        <v>0</v>
      </c>
      <c r="G25" s="80">
        <v>0</v>
      </c>
      <c r="H25" s="81" t="s">
        <v>45</v>
      </c>
    </row>
    <row r="26" spans="2:8" ht="24.95" customHeight="1" x14ac:dyDescent="0.25">
      <c r="B26" s="82" t="s">
        <v>66</v>
      </c>
      <c r="C26" s="51">
        <v>613189292</v>
      </c>
      <c r="D26" s="51">
        <v>0</v>
      </c>
      <c r="E26" s="51">
        <v>0</v>
      </c>
      <c r="F26" s="83">
        <v>0</v>
      </c>
      <c r="G26" s="83">
        <v>0</v>
      </c>
      <c r="H26" s="84" t="s">
        <v>45</v>
      </c>
    </row>
    <row r="27" spans="2:8" ht="24.95" customHeight="1" x14ac:dyDescent="0.25">
      <c r="B27" s="79" t="s">
        <v>67</v>
      </c>
      <c r="C27" s="48">
        <v>956907489</v>
      </c>
      <c r="D27" s="48">
        <v>136885158.47</v>
      </c>
      <c r="E27" s="48">
        <v>108765624.11</v>
      </c>
      <c r="F27" s="86">
        <v>7.616441115242973E-3</v>
      </c>
      <c r="G27" s="86">
        <v>0.11366367737769895</v>
      </c>
      <c r="H27" s="87">
        <v>0.79457572556222211</v>
      </c>
    </row>
    <row r="28" spans="2:8" ht="24.95" customHeight="1" x14ac:dyDescent="0.25">
      <c r="B28" s="82" t="s">
        <v>68</v>
      </c>
      <c r="C28" s="51">
        <v>11981447434</v>
      </c>
      <c r="D28" s="51">
        <v>666158189.37999988</v>
      </c>
      <c r="E28" s="51">
        <v>665312829.46999991</v>
      </c>
      <c r="F28" s="88">
        <v>4.6589315607191477E-2</v>
      </c>
      <c r="G28" s="88">
        <v>5.5528585601605028E-2</v>
      </c>
      <c r="H28" s="89">
        <v>0.99873099224256812</v>
      </c>
    </row>
    <row r="29" spans="2:8" ht="24.95" customHeight="1" x14ac:dyDescent="0.25">
      <c r="B29" s="79" t="s">
        <v>69</v>
      </c>
      <c r="C29" s="48">
        <v>17286981109</v>
      </c>
      <c r="D29" s="48">
        <v>2427246299.3899999</v>
      </c>
      <c r="E29" s="48">
        <v>2415340256.2000003</v>
      </c>
      <c r="F29" s="80">
        <v>0.16913705028730497</v>
      </c>
      <c r="G29" s="86">
        <v>0.13972018832961636</v>
      </c>
      <c r="H29" s="87">
        <v>0.99509483516650465</v>
      </c>
    </row>
    <row r="30" spans="2:8" ht="24.95" customHeight="1" x14ac:dyDescent="0.25">
      <c r="B30" s="82" t="s">
        <v>70</v>
      </c>
      <c r="C30" s="51">
        <v>16230833</v>
      </c>
      <c r="D30" s="51">
        <v>1498765.41</v>
      </c>
      <c r="E30" s="51">
        <v>969689.31</v>
      </c>
      <c r="F30" s="88">
        <v>6.7903637662449214E-5</v>
      </c>
      <c r="G30" s="88">
        <v>5.9743656409994489E-2</v>
      </c>
      <c r="H30" s="89">
        <v>0.64699205327937215</v>
      </c>
    </row>
    <row r="31" spans="2:8" ht="24.95" customHeight="1" x14ac:dyDescent="0.25">
      <c r="B31" s="79" t="s">
        <v>71</v>
      </c>
      <c r="C31" s="48">
        <v>907475135</v>
      </c>
      <c r="D31" s="48">
        <v>43423139.010000005</v>
      </c>
      <c r="E31" s="48">
        <v>43010069.409999996</v>
      </c>
      <c r="F31" s="86">
        <v>3.0118308399763945E-3</v>
      </c>
      <c r="G31" s="86">
        <v>4.7395314484291622E-2</v>
      </c>
      <c r="H31" s="87">
        <v>0.99048733902206187</v>
      </c>
    </row>
    <row r="32" spans="2:8" ht="24.95" customHeight="1" x14ac:dyDescent="0.25">
      <c r="B32" s="82" t="s">
        <v>72</v>
      </c>
      <c r="C32" s="51">
        <v>271703114</v>
      </c>
      <c r="D32" s="51">
        <v>4445044.96</v>
      </c>
      <c r="E32" s="51">
        <v>4001958.9399999995</v>
      </c>
      <c r="F32" s="88">
        <v>2.8024189500630803E-4</v>
      </c>
      <c r="G32" s="88">
        <v>1.472916110928342E-2</v>
      </c>
      <c r="H32" s="89">
        <v>0.90031911398259501</v>
      </c>
    </row>
    <row r="33" spans="2:8" ht="24.95" customHeight="1" thickBot="1" x14ac:dyDescent="0.3">
      <c r="B33" s="90" t="s">
        <v>28</v>
      </c>
      <c r="C33" s="91">
        <v>116772356861</v>
      </c>
      <c r="D33" s="91">
        <v>14346662369.619995</v>
      </c>
      <c r="E33" s="91">
        <v>14280373531.980001</v>
      </c>
      <c r="F33" s="44">
        <v>1</v>
      </c>
      <c r="G33" s="44">
        <v>0.12229241505315036</v>
      </c>
      <c r="H33" s="92">
        <v>0.99537949413374605</v>
      </c>
    </row>
    <row r="34" spans="2:8" x14ac:dyDescent="0.25">
      <c r="B34" s="203" t="s">
        <v>29</v>
      </c>
      <c r="C34" s="204"/>
      <c r="D34" s="204"/>
      <c r="E34" s="204"/>
      <c r="F34" s="204"/>
      <c r="G34" s="204"/>
      <c r="H34" s="204"/>
    </row>
    <row r="35" spans="2:8" ht="12.75" customHeight="1" x14ac:dyDescent="0.25">
      <c r="B35" s="200" t="s">
        <v>259</v>
      </c>
      <c r="C35" s="201"/>
      <c r="D35" s="201"/>
      <c r="E35" s="201"/>
      <c r="F35" s="201"/>
      <c r="G35" s="201"/>
      <c r="H35" s="201"/>
    </row>
    <row r="36" spans="2:8" x14ac:dyDescent="0.25">
      <c r="B36" s="200" t="s">
        <v>73</v>
      </c>
      <c r="C36" s="201"/>
      <c r="D36" s="201"/>
      <c r="E36" s="201"/>
      <c r="F36" s="201"/>
      <c r="G36" s="201"/>
      <c r="H36" s="201"/>
    </row>
  </sheetData>
  <mergeCells count="5">
    <mergeCell ref="B2:H2"/>
    <mergeCell ref="B3:H3"/>
    <mergeCell ref="B35:H35"/>
    <mergeCell ref="B34:H34"/>
    <mergeCell ref="B36:H3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B1:G12"/>
  <sheetViews>
    <sheetView showGridLines="0" zoomScaleNormal="100" workbookViewId="0"/>
  </sheetViews>
  <sheetFormatPr defaultRowHeight="15" x14ac:dyDescent="0.25"/>
  <cols>
    <col min="1" max="1" width="18.28515625" customWidth="1"/>
    <col min="2" max="2" width="36" customWidth="1"/>
    <col min="3" max="3" width="14.42578125" customWidth="1"/>
    <col min="4" max="4" width="10.85546875" customWidth="1"/>
    <col min="5" max="5" width="8.42578125" customWidth="1"/>
    <col min="6" max="6" width="10.7109375" customWidth="1"/>
    <col min="7" max="7" width="8.42578125" customWidth="1"/>
  </cols>
  <sheetData>
    <row r="1" spans="2:7" ht="33" customHeight="1" x14ac:dyDescent="0.25"/>
    <row r="2" spans="2:7" ht="50.25" customHeight="1" x14ac:dyDescent="0.25">
      <c r="B2" s="207" t="s">
        <v>360</v>
      </c>
      <c r="C2" s="208"/>
      <c r="D2" s="208"/>
      <c r="E2" s="208"/>
      <c r="F2" s="208"/>
      <c r="G2" s="208"/>
    </row>
    <row r="3" spans="2:7" x14ac:dyDescent="0.25">
      <c r="B3" s="209" t="s">
        <v>0</v>
      </c>
      <c r="C3" s="211" t="s">
        <v>1</v>
      </c>
      <c r="D3" s="213" t="s">
        <v>2</v>
      </c>
      <c r="E3" s="214"/>
      <c r="F3" s="214" t="s">
        <v>3</v>
      </c>
      <c r="G3" s="214"/>
    </row>
    <row r="4" spans="2:7" ht="47.25" x14ac:dyDescent="0.25">
      <c r="B4" s="210"/>
      <c r="C4" s="212"/>
      <c r="D4" s="2" t="s">
        <v>4</v>
      </c>
      <c r="E4" s="2" t="s">
        <v>5</v>
      </c>
      <c r="F4" s="2" t="s">
        <v>6</v>
      </c>
      <c r="G4" s="3" t="s">
        <v>5</v>
      </c>
    </row>
    <row r="5" spans="2:7" ht="30.75" customHeight="1" x14ac:dyDescent="0.25">
      <c r="B5" s="5" t="s">
        <v>7</v>
      </c>
      <c r="C5" s="6" t="s">
        <v>8</v>
      </c>
      <c r="D5" s="7">
        <v>544</v>
      </c>
      <c r="E5" s="8">
        <v>0.46416382252559729</v>
      </c>
      <c r="F5" s="7">
        <v>574</v>
      </c>
      <c r="G5" s="9">
        <v>0.49611063094209162</v>
      </c>
    </row>
    <row r="6" spans="2:7" ht="24.95" customHeight="1" x14ac:dyDescent="0.25">
      <c r="B6" s="10">
        <v>0</v>
      </c>
      <c r="C6" s="10" t="s">
        <v>9</v>
      </c>
      <c r="D6" s="11">
        <v>18</v>
      </c>
      <c r="E6" s="12">
        <v>1.5358361774744027E-2</v>
      </c>
      <c r="F6" s="11">
        <v>18</v>
      </c>
      <c r="G6" s="13">
        <v>1.5557476231633534E-2</v>
      </c>
    </row>
    <row r="7" spans="2:7" ht="24.95" customHeight="1" x14ac:dyDescent="0.25">
      <c r="B7" s="6" t="s">
        <v>10</v>
      </c>
      <c r="C7" s="6" t="s">
        <v>11</v>
      </c>
      <c r="D7" s="14">
        <v>12</v>
      </c>
      <c r="E7" s="8">
        <v>1.0238907849829351E-2</v>
      </c>
      <c r="F7" s="7">
        <v>26</v>
      </c>
      <c r="G7" s="9">
        <v>2.247191011235955E-2</v>
      </c>
    </row>
    <row r="8" spans="2:7" ht="24.95" customHeight="1" x14ac:dyDescent="0.25">
      <c r="B8" s="10" t="s">
        <v>12</v>
      </c>
      <c r="C8" s="10" t="s">
        <v>13</v>
      </c>
      <c r="D8" s="11">
        <v>582</v>
      </c>
      <c r="E8" s="12">
        <v>0.49658703071672355</v>
      </c>
      <c r="F8" s="11">
        <v>533</v>
      </c>
      <c r="G8" s="13">
        <v>0.4606741573033708</v>
      </c>
    </row>
    <row r="9" spans="2:7" ht="24.95" customHeight="1" x14ac:dyDescent="0.25">
      <c r="B9" s="6" t="s">
        <v>14</v>
      </c>
      <c r="C9" s="6" t="s">
        <v>15</v>
      </c>
      <c r="D9" s="14">
        <v>16</v>
      </c>
      <c r="E9" s="8">
        <v>1.3651877133105802E-2</v>
      </c>
      <c r="F9" s="14">
        <v>6</v>
      </c>
      <c r="G9" s="9">
        <v>5.1858254105445114E-3</v>
      </c>
    </row>
    <row r="10" spans="2:7" ht="24.95" customHeight="1" thickBot="1" x14ac:dyDescent="0.3">
      <c r="B10" s="16" t="s">
        <v>16</v>
      </c>
      <c r="C10" s="17"/>
      <c r="D10" s="18">
        <v>1172</v>
      </c>
      <c r="E10" s="17"/>
      <c r="F10" s="17">
        <v>1157</v>
      </c>
      <c r="G10" s="17"/>
    </row>
    <row r="11" spans="2:7" ht="28.5" customHeight="1" x14ac:dyDescent="0.25">
      <c r="B11" s="205" t="s">
        <v>263</v>
      </c>
      <c r="C11" s="205"/>
      <c r="D11" s="205"/>
      <c r="E11" s="205"/>
      <c r="F11" s="205"/>
      <c r="G11" s="205"/>
    </row>
    <row r="12" spans="2:7" ht="45.75" customHeight="1" x14ac:dyDescent="0.25">
      <c r="B12" s="206" t="s">
        <v>264</v>
      </c>
      <c r="C12" s="206"/>
      <c r="D12" s="206"/>
      <c r="E12" s="206"/>
      <c r="F12" s="206"/>
      <c r="G12" s="206"/>
    </row>
  </sheetData>
  <mergeCells count="7">
    <mergeCell ref="B11:G11"/>
    <mergeCell ref="B12:G12"/>
    <mergeCell ref="B2:G2"/>
    <mergeCell ref="B3:B4"/>
    <mergeCell ref="C3:C4"/>
    <mergeCell ref="D3:E3"/>
    <mergeCell ref="F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/>
  </sheetViews>
  <sheetFormatPr defaultRowHeight="15" x14ac:dyDescent="0.25"/>
  <cols>
    <col min="1" max="1" width="18.28515625" customWidth="1"/>
  </cols>
  <sheetData>
    <row r="1" spans="1:1" ht="35.25" customHeight="1" x14ac:dyDescent="0.25">
      <c r="A1" s="180"/>
    </row>
    <row r="20" spans="3:9" x14ac:dyDescent="0.25">
      <c r="C20" s="200" t="s">
        <v>29</v>
      </c>
      <c r="D20" s="200"/>
      <c r="E20" s="200"/>
      <c r="F20" s="200"/>
      <c r="G20" s="200"/>
      <c r="H20" s="200"/>
      <c r="I20" s="200"/>
    </row>
    <row r="21" spans="3:9" x14ac:dyDescent="0.25">
      <c r="C21" s="200" t="s">
        <v>259</v>
      </c>
      <c r="D21" s="200"/>
      <c r="E21" s="200"/>
      <c r="F21" s="200"/>
      <c r="G21" s="200"/>
      <c r="H21" s="200"/>
      <c r="I21" s="200"/>
    </row>
  </sheetData>
  <mergeCells count="2">
    <mergeCell ref="C20:I20"/>
    <mergeCell ref="C21:I21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B1:J13"/>
  <sheetViews>
    <sheetView showGridLines="0" zoomScale="60" zoomScaleNormal="60" workbookViewId="0"/>
  </sheetViews>
  <sheetFormatPr defaultRowHeight="15" x14ac:dyDescent="0.25"/>
  <cols>
    <col min="1" max="1" width="30.140625" customWidth="1"/>
    <col min="2" max="2" width="36.42578125" customWidth="1"/>
    <col min="3" max="3" width="16.85546875" bestFit="1" customWidth="1"/>
    <col min="4" max="4" width="11.42578125" bestFit="1" customWidth="1"/>
    <col min="5" max="5" width="16.85546875" bestFit="1" customWidth="1"/>
    <col min="6" max="6" width="12.140625" customWidth="1"/>
    <col min="7" max="7" width="14" customWidth="1"/>
    <col min="8" max="8" width="11.42578125" bestFit="1" customWidth="1"/>
    <col min="9" max="9" width="15" bestFit="1" customWidth="1"/>
    <col min="10" max="10" width="11.42578125" bestFit="1" customWidth="1"/>
  </cols>
  <sheetData>
    <row r="1" spans="2:10" ht="49.5" customHeight="1" x14ac:dyDescent="0.25"/>
    <row r="2" spans="2:10" ht="83.25" customHeight="1" x14ac:dyDescent="0.25">
      <c r="B2" s="217" t="s">
        <v>361</v>
      </c>
      <c r="C2" s="217"/>
      <c r="D2" s="217"/>
      <c r="E2" s="217"/>
      <c r="F2" s="217"/>
      <c r="G2" s="217"/>
      <c r="H2" s="217"/>
      <c r="I2" s="217"/>
      <c r="J2" s="217"/>
    </row>
    <row r="3" spans="2:10" ht="52.5" customHeight="1" x14ac:dyDescent="0.25">
      <c r="B3" s="218" t="s">
        <v>0</v>
      </c>
      <c r="C3" s="219" t="s">
        <v>17</v>
      </c>
      <c r="D3" s="220"/>
      <c r="E3" s="220"/>
      <c r="F3" s="221"/>
      <c r="G3" s="219" t="s">
        <v>18</v>
      </c>
      <c r="H3" s="220"/>
      <c r="I3" s="220"/>
      <c r="J3" s="221"/>
    </row>
    <row r="4" spans="2:10" ht="24.75" customHeight="1" x14ac:dyDescent="0.25">
      <c r="B4" s="218"/>
      <c r="C4" s="222" t="s">
        <v>2</v>
      </c>
      <c r="D4" s="223"/>
      <c r="E4" s="223" t="s">
        <v>3</v>
      </c>
      <c r="F4" s="224"/>
      <c r="G4" s="222" t="s">
        <v>2</v>
      </c>
      <c r="H4" s="223"/>
      <c r="I4" s="223" t="s">
        <v>3</v>
      </c>
      <c r="J4" s="223"/>
    </row>
    <row r="5" spans="2:10" ht="96" x14ac:dyDescent="0.25">
      <c r="B5" s="218"/>
      <c r="C5" s="20" t="s">
        <v>19</v>
      </c>
      <c r="D5" s="20" t="s">
        <v>5</v>
      </c>
      <c r="E5" s="20" t="s">
        <v>20</v>
      </c>
      <c r="F5" s="21" t="s">
        <v>5</v>
      </c>
      <c r="G5" s="20" t="s">
        <v>19</v>
      </c>
      <c r="H5" s="20" t="s">
        <v>5</v>
      </c>
      <c r="I5" s="20" t="s">
        <v>20</v>
      </c>
      <c r="J5" s="21" t="s">
        <v>5</v>
      </c>
    </row>
    <row r="6" spans="2:10" ht="45.75" customHeight="1" x14ac:dyDescent="0.25">
      <c r="B6" s="22" t="s">
        <v>265</v>
      </c>
      <c r="C6" s="23">
        <v>18</v>
      </c>
      <c r="D6" s="24">
        <v>1.7441860465116279E-2</v>
      </c>
      <c r="E6" s="23">
        <v>15</v>
      </c>
      <c r="F6" s="24">
        <v>1.4734774066797643E-2</v>
      </c>
      <c r="G6" s="23">
        <v>0</v>
      </c>
      <c r="H6" s="24">
        <v>0</v>
      </c>
      <c r="I6" s="23">
        <v>3</v>
      </c>
      <c r="J6" s="24">
        <v>2.1582733812949641E-2</v>
      </c>
    </row>
    <row r="7" spans="2:10" ht="45.75" customHeight="1" x14ac:dyDescent="0.25">
      <c r="B7" s="25" t="s">
        <v>266</v>
      </c>
      <c r="C7" s="26">
        <v>10</v>
      </c>
      <c r="D7" s="27">
        <v>9.6899224806201549E-3</v>
      </c>
      <c r="E7" s="26">
        <v>25</v>
      </c>
      <c r="F7" s="27">
        <v>2.4557956777996069E-2</v>
      </c>
      <c r="G7" s="26">
        <v>2</v>
      </c>
      <c r="H7" s="27">
        <v>1.4285714285714285E-2</v>
      </c>
      <c r="I7" s="26">
        <v>1</v>
      </c>
      <c r="J7" s="27">
        <v>7.1942446043165471E-3</v>
      </c>
    </row>
    <row r="8" spans="2:10" ht="45.75" customHeight="1" x14ac:dyDescent="0.25">
      <c r="B8" s="22" t="s">
        <v>267</v>
      </c>
      <c r="C8" s="23">
        <v>545</v>
      </c>
      <c r="D8" s="24">
        <v>0.5281007751937985</v>
      </c>
      <c r="E8" s="23">
        <v>503</v>
      </c>
      <c r="F8" s="24">
        <v>0.49410609037328096</v>
      </c>
      <c r="G8" s="23">
        <v>37</v>
      </c>
      <c r="H8" s="24">
        <v>0.26428571428571429</v>
      </c>
      <c r="I8" s="23">
        <v>30</v>
      </c>
      <c r="J8" s="24">
        <v>0.21582733812949639</v>
      </c>
    </row>
    <row r="9" spans="2:10" ht="45.75" customHeight="1" x14ac:dyDescent="0.25">
      <c r="B9" s="25" t="s">
        <v>268</v>
      </c>
      <c r="C9" s="26">
        <v>15</v>
      </c>
      <c r="D9" s="27">
        <v>1.4534883720930232E-2</v>
      </c>
      <c r="E9" s="26">
        <v>6</v>
      </c>
      <c r="F9" s="27">
        <v>5.893909626719057E-3</v>
      </c>
      <c r="G9" s="26">
        <v>1</v>
      </c>
      <c r="H9" s="27">
        <v>7.1428571428571426E-3</v>
      </c>
      <c r="I9" s="26">
        <v>0</v>
      </c>
      <c r="J9" s="27">
        <v>0</v>
      </c>
    </row>
    <row r="10" spans="2:10" ht="46.5" customHeight="1" x14ac:dyDescent="0.25">
      <c r="B10" s="22" t="s">
        <v>8</v>
      </c>
      <c r="C10" s="23">
        <v>444</v>
      </c>
      <c r="D10" s="24">
        <v>0.43023255813953487</v>
      </c>
      <c r="E10" s="23">
        <v>469</v>
      </c>
      <c r="F10" s="24">
        <v>0.46070726915520627</v>
      </c>
      <c r="G10" s="23">
        <v>100</v>
      </c>
      <c r="H10" s="24">
        <v>0.7142857142857143</v>
      </c>
      <c r="I10" s="23">
        <v>105</v>
      </c>
      <c r="J10" s="24">
        <v>0.75539568345323738</v>
      </c>
    </row>
    <row r="11" spans="2:10" ht="48.75" customHeight="1" thickBot="1" x14ac:dyDescent="0.3">
      <c r="B11" s="28" t="s">
        <v>21</v>
      </c>
      <c r="C11" s="29">
        <v>1032</v>
      </c>
      <c r="D11" s="30">
        <v>1</v>
      </c>
      <c r="E11" s="29">
        <v>1018</v>
      </c>
      <c r="F11" s="30">
        <v>1</v>
      </c>
      <c r="G11" s="29">
        <v>140</v>
      </c>
      <c r="H11" s="30">
        <v>1</v>
      </c>
      <c r="I11" s="29">
        <v>139</v>
      </c>
      <c r="J11" s="30">
        <v>1</v>
      </c>
    </row>
    <row r="12" spans="2:10" s="1" customFormat="1" ht="37.5" customHeight="1" x14ac:dyDescent="0.25">
      <c r="B12" s="215" t="s">
        <v>263</v>
      </c>
      <c r="C12" s="215"/>
      <c r="D12" s="215"/>
      <c r="E12" s="215"/>
      <c r="F12" s="215"/>
      <c r="G12" s="215"/>
      <c r="H12" s="215"/>
      <c r="I12" s="215"/>
      <c r="J12" s="215"/>
    </row>
    <row r="13" spans="2:10" s="1" customFormat="1" ht="42.75" customHeight="1" x14ac:dyDescent="0.25">
      <c r="B13" s="216" t="s">
        <v>269</v>
      </c>
      <c r="C13" s="216"/>
      <c r="D13" s="216"/>
      <c r="E13" s="216"/>
      <c r="F13" s="216"/>
      <c r="G13" s="216"/>
      <c r="H13" s="216"/>
      <c r="I13" s="216"/>
      <c r="J13" s="216"/>
    </row>
  </sheetData>
  <mergeCells count="10">
    <mergeCell ref="B12:J12"/>
    <mergeCell ref="B13:J13"/>
    <mergeCell ref="B2:J2"/>
    <mergeCell ref="B3:B5"/>
    <mergeCell ref="C3:F3"/>
    <mergeCell ref="G3:J3"/>
    <mergeCell ref="C4:D4"/>
    <mergeCell ref="E4:F4"/>
    <mergeCell ref="G4:H4"/>
    <mergeCell ref="I4:J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20</vt:i4>
      </vt:variant>
    </vt:vector>
  </HeadingPairs>
  <TitlesOfParts>
    <vt:vector size="45" baseType="lpstr">
      <vt:lpstr>Sumário</vt:lpstr>
      <vt:lpstr>1.1</vt:lpstr>
      <vt:lpstr>1.2</vt:lpstr>
      <vt:lpstr>1.3</vt:lpstr>
      <vt:lpstr>Gráfico 1.1</vt:lpstr>
      <vt:lpstr>1.4</vt:lpstr>
      <vt:lpstr>1.5</vt:lpstr>
      <vt:lpstr>Gráfico 1.2</vt:lpstr>
      <vt:lpstr>1.6</vt:lpstr>
      <vt:lpstr>Gráfico 1.3</vt:lpstr>
      <vt:lpstr>1.7</vt:lpstr>
      <vt:lpstr>1.8</vt:lpstr>
      <vt:lpstr>1.9</vt:lpstr>
      <vt:lpstr>1.10</vt:lpstr>
      <vt:lpstr>2.1</vt:lpstr>
      <vt:lpstr>2.2</vt:lpstr>
      <vt:lpstr>2.3</vt:lpstr>
      <vt:lpstr>Gráfico 2.1</vt:lpstr>
      <vt:lpstr>2.4</vt:lpstr>
      <vt:lpstr>2.5</vt:lpstr>
      <vt:lpstr>Gráfico 2.2</vt:lpstr>
      <vt:lpstr>2.6</vt:lpstr>
      <vt:lpstr>Gráfico 2.3</vt:lpstr>
      <vt:lpstr>2.7</vt:lpstr>
      <vt:lpstr>2.8</vt:lpstr>
      <vt:lpstr>Índice</vt:lpstr>
      <vt:lpstr>tabela1.1</vt:lpstr>
      <vt:lpstr>tabela1.10</vt:lpstr>
      <vt:lpstr>tabela1.2</vt:lpstr>
      <vt:lpstr>tabela1.3</vt:lpstr>
      <vt:lpstr>tabela1.4</vt:lpstr>
      <vt:lpstr>tabela1.5</vt:lpstr>
      <vt:lpstr>tabela1.6</vt:lpstr>
      <vt:lpstr>tabela1.7</vt:lpstr>
      <vt:lpstr>tabela1.8</vt:lpstr>
      <vt:lpstr>tabela1.9</vt:lpstr>
      <vt:lpstr>tabela11</vt:lpstr>
      <vt:lpstr>tabela2.1</vt:lpstr>
      <vt:lpstr>tabela2.2</vt:lpstr>
      <vt:lpstr>tabela2.3</vt:lpstr>
      <vt:lpstr>tabela2.4</vt:lpstr>
      <vt:lpstr>tabela2.5</vt:lpstr>
      <vt:lpstr>tabela2.6</vt:lpstr>
      <vt:lpstr>tabela2.7</vt:lpstr>
      <vt:lpstr>tabela2.8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m752853</dc:creator>
  <cp:lastModifiedBy>Olivia Bernardes Almeida (SEPLAG)</cp:lastModifiedBy>
  <dcterms:created xsi:type="dcterms:W3CDTF">2018-11-09T16:41:50Z</dcterms:created>
  <dcterms:modified xsi:type="dcterms:W3CDTF">2019-06-04T17:34:11Z</dcterms:modified>
</cp:coreProperties>
</file>