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10171817\Documents\Serviços\"/>
    </mc:Choice>
  </mc:AlternateContent>
  <bookViews>
    <workbookView xWindow="-120" yWindow="-120" windowWidth="20730" windowHeight="11160"/>
  </bookViews>
  <sheets>
    <sheet name="F.CERT.067 - Ovo Caipira" sheetId="1" r:id="rId1"/>
    <sheet name="Manual de Gestão" sheetId="2" r:id="rId2"/>
  </sheets>
  <definedNames>
    <definedName name="_xlnm._FilterDatabase" localSheetId="0" hidden="1">'F.CERT.067 - Ovo Caipira'!$A$26:$D$26</definedName>
    <definedName name="_xlnm.Print_Area" localSheetId="0">'F.CERT.067 - Ovo Caipira'!$A$1:$D$299</definedName>
    <definedName name="Z_89EA5D2E_DF7E_4C39_AB36_8622B8FE1653_.wvu.Cols" localSheetId="0" hidden="1">'F.CERT.067 - Ovo Caipira'!$F:$J</definedName>
    <definedName name="Z_89EA5D2E_DF7E_4C39_AB36_8622B8FE1653_.wvu.FilterData" localSheetId="0" hidden="1">'F.CERT.067 - Ovo Caipira'!$A$25:$D$290</definedName>
    <definedName name="Z_89EA5D2E_DF7E_4C39_AB36_8622B8FE1653_.wvu.PrintArea" localSheetId="0" hidden="1">'F.CERT.067 - Ovo Caipira'!$A$1:$D$299</definedName>
  </definedNames>
  <calcPr calcId="191029"/>
  <customWorkbookViews>
    <customWorkbookView name="usuario - Modo de exibição pessoal" guid="{89EA5D2E-DF7E-4C39-AB36-8622B8FE1653}" mergeInterval="0" personalView="1" maximized="1" xWindow="-8" yWindow="-8" windowWidth="1040" windowHeight="7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5" i="1" l="1"/>
  <c r="F234" i="1"/>
  <c r="H234" i="1" s="1"/>
  <c r="D237" i="1" l="1"/>
  <c r="F236" i="1"/>
  <c r="H236" i="1" s="1"/>
  <c r="D218" i="1"/>
  <c r="F217" i="1"/>
  <c r="H217" i="1" s="1"/>
  <c r="D195" i="1"/>
  <c r="F194" i="1"/>
  <c r="H194" i="1" s="1"/>
  <c r="F178" i="1"/>
  <c r="H178" i="1" s="1"/>
  <c r="D179" i="1"/>
  <c r="D289" i="1"/>
  <c r="D286" i="1"/>
  <c r="D284" i="1"/>
  <c r="D282" i="1"/>
  <c r="D280" i="1"/>
  <c r="D278" i="1"/>
  <c r="D276" i="1"/>
  <c r="D274" i="1"/>
  <c r="D272" i="1"/>
  <c r="D269" i="1"/>
  <c r="D267" i="1"/>
  <c r="D265" i="1"/>
  <c r="D263" i="1"/>
  <c r="D261" i="1"/>
  <c r="D258" i="1"/>
  <c r="D256" i="1"/>
  <c r="D254" i="1"/>
  <c r="D252" i="1"/>
  <c r="D250" i="1"/>
  <c r="D248" i="1"/>
  <c r="D246" i="1"/>
  <c r="D244" i="1"/>
  <c r="D242" i="1"/>
  <c r="D240" i="1"/>
  <c r="D233" i="1"/>
  <c r="D231" i="1"/>
  <c r="D229" i="1"/>
  <c r="D227" i="1"/>
  <c r="D225" i="1"/>
  <c r="D223" i="1"/>
  <c r="D221" i="1"/>
  <c r="D216" i="1"/>
  <c r="D214" i="1"/>
  <c r="D212" i="1"/>
  <c r="D210" i="1"/>
  <c r="D208" i="1"/>
  <c r="D206" i="1"/>
  <c r="D204" i="1"/>
  <c r="D202" i="1"/>
  <c r="D200" i="1"/>
  <c r="D197" i="1"/>
  <c r="D193" i="1"/>
  <c r="D191" i="1"/>
  <c r="D189" i="1"/>
  <c r="D187" i="1"/>
  <c r="D185" i="1"/>
  <c r="D183" i="1"/>
  <c r="D181" i="1"/>
  <c r="D177" i="1"/>
  <c r="D175" i="1"/>
  <c r="D173" i="1"/>
  <c r="D171" i="1"/>
  <c r="D169" i="1"/>
  <c r="D167" i="1"/>
  <c r="D165" i="1"/>
  <c r="D163" i="1"/>
  <c r="D161" i="1"/>
  <c r="D158" i="1"/>
  <c r="D156" i="1"/>
  <c r="D154" i="1"/>
  <c r="D152" i="1"/>
  <c r="D150" i="1"/>
  <c r="D148" i="1"/>
  <c r="D146" i="1"/>
  <c r="F288" i="1"/>
  <c r="H288" i="1" s="1"/>
  <c r="F285" i="1"/>
  <c r="H285" i="1" s="1"/>
  <c r="F283" i="1"/>
  <c r="H283" i="1" s="1"/>
  <c r="F281" i="1"/>
  <c r="H281" i="1" s="1"/>
  <c r="F279" i="1"/>
  <c r="H279" i="1" s="1"/>
  <c r="F277" i="1"/>
  <c r="H277" i="1" s="1"/>
  <c r="F275" i="1"/>
  <c r="H275" i="1" s="1"/>
  <c r="F273" i="1"/>
  <c r="H273" i="1" s="1"/>
  <c r="F271" i="1"/>
  <c r="H271" i="1" s="1"/>
  <c r="F268" i="1"/>
  <c r="H268" i="1" s="1"/>
  <c r="F266" i="1"/>
  <c r="H266" i="1" s="1"/>
  <c r="F264" i="1"/>
  <c r="H264" i="1" s="1"/>
  <c r="F262" i="1"/>
  <c r="H262" i="1" s="1"/>
  <c r="F260" i="1"/>
  <c r="H260" i="1" s="1"/>
  <c r="F257" i="1"/>
  <c r="H257" i="1" s="1"/>
  <c r="F255" i="1"/>
  <c r="H255" i="1" s="1"/>
  <c r="F253" i="1"/>
  <c r="H253" i="1" s="1"/>
  <c r="F251" i="1"/>
  <c r="H251" i="1" s="1"/>
  <c r="F247" i="1"/>
  <c r="H247" i="1" s="1"/>
  <c r="F245" i="1"/>
  <c r="H245" i="1" s="1"/>
  <c r="F243" i="1"/>
  <c r="H243" i="1" s="1"/>
  <c r="F241" i="1"/>
  <c r="H241" i="1" s="1"/>
  <c r="F239" i="1"/>
  <c r="H239" i="1" s="1"/>
  <c r="F232" i="1"/>
  <c r="H232" i="1" s="1"/>
  <c r="F230" i="1"/>
  <c r="H230" i="1" s="1"/>
  <c r="F228" i="1"/>
  <c r="H228" i="1" s="1"/>
  <c r="F226" i="1"/>
  <c r="H226" i="1" s="1"/>
  <c r="F224" i="1"/>
  <c r="H224" i="1" s="1"/>
  <c r="F222" i="1"/>
  <c r="H222" i="1" s="1"/>
  <c r="F220" i="1"/>
  <c r="H220" i="1" s="1"/>
  <c r="F215" i="1"/>
  <c r="H215" i="1" s="1"/>
  <c r="F213" i="1"/>
  <c r="H213" i="1" s="1"/>
  <c r="F211" i="1"/>
  <c r="H211" i="1" s="1"/>
  <c r="F209" i="1"/>
  <c r="H209" i="1" s="1"/>
  <c r="F207" i="1"/>
  <c r="H207" i="1" s="1"/>
  <c r="F205" i="1"/>
  <c r="H205" i="1" s="1"/>
  <c r="F203" i="1"/>
  <c r="H203" i="1" s="1"/>
  <c r="F201" i="1"/>
  <c r="H201" i="1" s="1"/>
  <c r="F199" i="1"/>
  <c r="H199" i="1" s="1"/>
  <c r="F196" i="1"/>
  <c r="H196" i="1" s="1"/>
  <c r="F192" i="1"/>
  <c r="H192" i="1" s="1"/>
  <c r="F190" i="1"/>
  <c r="H190" i="1" s="1"/>
  <c r="F188" i="1"/>
  <c r="H188" i="1" s="1"/>
  <c r="F186" i="1"/>
  <c r="H186" i="1" s="1"/>
  <c r="F184" i="1"/>
  <c r="H184" i="1" s="1"/>
  <c r="F182" i="1"/>
  <c r="H182" i="1" s="1"/>
  <c r="F180" i="1"/>
  <c r="H180" i="1" s="1"/>
  <c r="F176" i="1"/>
  <c r="H176" i="1" s="1"/>
  <c r="F174" i="1"/>
  <c r="H174" i="1" s="1"/>
  <c r="F172" i="1"/>
  <c r="H172" i="1" s="1"/>
  <c r="F170" i="1"/>
  <c r="H170" i="1" s="1"/>
  <c r="F168" i="1"/>
  <c r="H168" i="1" s="1"/>
  <c r="F166" i="1"/>
  <c r="H166" i="1" s="1"/>
  <c r="F164" i="1"/>
  <c r="H164" i="1" s="1"/>
  <c r="F162" i="1"/>
  <c r="H162" i="1" s="1"/>
  <c r="F160" i="1"/>
  <c r="H160" i="1" s="1"/>
  <c r="F157" i="1"/>
  <c r="H157" i="1" s="1"/>
  <c r="F155" i="1"/>
  <c r="H155" i="1" s="1"/>
  <c r="F153" i="1"/>
  <c r="H153" i="1" s="1"/>
  <c r="F151" i="1"/>
  <c r="H151" i="1" s="1"/>
  <c r="F149" i="1"/>
  <c r="H149" i="1" s="1"/>
  <c r="F147" i="1"/>
  <c r="H147" i="1" s="1"/>
  <c r="F145" i="1"/>
  <c r="H145" i="1" s="1"/>
  <c r="D142" i="1" l="1"/>
  <c r="D140" i="1"/>
  <c r="D137" i="1"/>
  <c r="D135" i="1"/>
  <c r="D133" i="1"/>
  <c r="D131" i="1"/>
  <c r="D129" i="1"/>
  <c r="D127" i="1"/>
  <c r="D125" i="1"/>
  <c r="D123" i="1"/>
  <c r="D121" i="1"/>
  <c r="D119" i="1"/>
  <c r="D117" i="1"/>
  <c r="D115" i="1"/>
  <c r="D113" i="1"/>
  <c r="D111" i="1"/>
  <c r="D109" i="1"/>
  <c r="D107" i="1"/>
  <c r="D105" i="1"/>
  <c r="D102" i="1"/>
  <c r="D100" i="1"/>
  <c r="D98" i="1"/>
  <c r="D96" i="1"/>
  <c r="D93" i="1"/>
  <c r="D90" i="1"/>
  <c r="D88" i="1"/>
  <c r="D86" i="1"/>
  <c r="D84" i="1"/>
  <c r="D82" i="1"/>
  <c r="D80" i="1"/>
  <c r="D77" i="1"/>
  <c r="D75" i="1"/>
  <c r="D73" i="1"/>
  <c r="D71" i="1"/>
  <c r="D69" i="1"/>
  <c r="D67" i="1"/>
  <c r="D65" i="1"/>
  <c r="D63" i="1"/>
  <c r="D61" i="1"/>
  <c r="D59" i="1"/>
  <c r="D57" i="1"/>
  <c r="D55" i="1"/>
  <c r="D52" i="1"/>
  <c r="D50" i="1"/>
  <c r="D48" i="1"/>
  <c r="D45" i="1"/>
  <c r="D43" i="1"/>
  <c r="D41" i="1"/>
  <c r="D37" i="1"/>
  <c r="D35" i="1"/>
  <c r="D33" i="1"/>
  <c r="D30" i="1" l="1"/>
  <c r="D28" i="1"/>
  <c r="I13" i="1" l="1"/>
  <c r="G13" i="1"/>
  <c r="F249" i="1"/>
  <c r="H249" i="1" s="1"/>
  <c r="H13" i="1"/>
  <c r="F141" i="1"/>
  <c r="H141" i="1" s="1"/>
  <c r="F139" i="1"/>
  <c r="H139" i="1" s="1"/>
  <c r="F136" i="1"/>
  <c r="H136" i="1" s="1"/>
  <c r="F134" i="1"/>
  <c r="H134" i="1" s="1"/>
  <c r="F132" i="1"/>
  <c r="H132" i="1" s="1"/>
  <c r="F130" i="1"/>
  <c r="H130" i="1" s="1"/>
  <c r="F128" i="1"/>
  <c r="H128" i="1" s="1"/>
  <c r="F126" i="1"/>
  <c r="H126" i="1" s="1"/>
  <c r="F124" i="1"/>
  <c r="H124" i="1" s="1"/>
  <c r="F122" i="1"/>
  <c r="H122" i="1" s="1"/>
  <c r="F120" i="1"/>
  <c r="H120" i="1" s="1"/>
  <c r="F118" i="1"/>
  <c r="H118" i="1" s="1"/>
  <c r="F116" i="1"/>
  <c r="H116" i="1" s="1"/>
  <c r="F114" i="1"/>
  <c r="H114" i="1" s="1"/>
  <c r="F112" i="1"/>
  <c r="H112" i="1" s="1"/>
  <c r="F110" i="1"/>
  <c r="H110" i="1" s="1"/>
  <c r="F108" i="1"/>
  <c r="H108" i="1" s="1"/>
  <c r="F106" i="1"/>
  <c r="H106" i="1" s="1"/>
  <c r="F104" i="1"/>
  <c r="H104" i="1" s="1"/>
  <c r="F101" i="1"/>
  <c r="H101" i="1" s="1"/>
  <c r="F99" i="1"/>
  <c r="H99" i="1" s="1"/>
  <c r="F97" i="1"/>
  <c r="H97" i="1" s="1"/>
  <c r="F95" i="1"/>
  <c r="H95" i="1" s="1"/>
  <c r="F92" i="1"/>
  <c r="H92" i="1" s="1"/>
  <c r="F89" i="1"/>
  <c r="H89" i="1" s="1"/>
  <c r="F87" i="1"/>
  <c r="H87" i="1" s="1"/>
  <c r="F85" i="1"/>
  <c r="H85" i="1" s="1"/>
  <c r="F83" i="1"/>
  <c r="H83" i="1" s="1"/>
  <c r="F81" i="1"/>
  <c r="H81" i="1" s="1"/>
  <c r="F79" i="1"/>
  <c r="H79" i="1" s="1"/>
  <c r="F76" i="1"/>
  <c r="H76" i="1" s="1"/>
  <c r="F74" i="1"/>
  <c r="H74" i="1" s="1"/>
  <c r="F72" i="1"/>
  <c r="H72" i="1" s="1"/>
  <c r="F70" i="1"/>
  <c r="H70" i="1" s="1"/>
  <c r="F68" i="1"/>
  <c r="H68" i="1" s="1"/>
  <c r="F66" i="1"/>
  <c r="H66" i="1" s="1"/>
  <c r="F64" i="1"/>
  <c r="H64" i="1" s="1"/>
  <c r="F62" i="1"/>
  <c r="H62" i="1" s="1"/>
  <c r="F60" i="1"/>
  <c r="H60" i="1" s="1"/>
  <c r="F58" i="1"/>
  <c r="H58" i="1" s="1"/>
  <c r="F56" i="1"/>
  <c r="H56" i="1" s="1"/>
  <c r="F54" i="1"/>
  <c r="H54" i="1" s="1"/>
  <c r="F51" i="1"/>
  <c r="H51" i="1" s="1"/>
  <c r="F49" i="1"/>
  <c r="H49" i="1" s="1"/>
  <c r="F47" i="1"/>
  <c r="H47" i="1" s="1"/>
  <c r="F44" i="1"/>
  <c r="H44" i="1" s="1"/>
  <c r="F42" i="1"/>
  <c r="H42" i="1" s="1"/>
  <c r="F40" i="1"/>
  <c r="H40" i="1" s="1"/>
  <c r="F36" i="1"/>
  <c r="H36" i="1" s="1"/>
  <c r="F34" i="1"/>
  <c r="H34" i="1" s="1"/>
  <c r="F32" i="1"/>
  <c r="H32" i="1" s="1"/>
  <c r="F29" i="1"/>
  <c r="H29" i="1" s="1"/>
  <c r="F27" i="1"/>
  <c r="F13" i="1" s="1"/>
  <c r="C15" i="1" s="1"/>
  <c r="F289" i="1" l="1"/>
  <c r="H27" i="1"/>
  <c r="H289" i="1" s="1"/>
  <c r="H293" i="1" l="1"/>
  <c r="F293" i="1"/>
  <c r="G294" i="1" s="1"/>
  <c r="D12" i="1" s="1"/>
</calcChain>
</file>

<file path=xl/sharedStrings.xml><?xml version="1.0" encoding="utf-8"?>
<sst xmlns="http://schemas.openxmlformats.org/spreadsheetml/2006/main" count="812" uniqueCount="514">
  <si>
    <t>NORMAS</t>
  </si>
  <si>
    <t>1.1</t>
  </si>
  <si>
    <t>1.2</t>
  </si>
  <si>
    <t>1.3</t>
  </si>
  <si>
    <t>Verificação visual.</t>
  </si>
  <si>
    <t>2.1</t>
  </si>
  <si>
    <t>2.2</t>
  </si>
  <si>
    <t>3.1</t>
  </si>
  <si>
    <t>3.2</t>
  </si>
  <si>
    <t>3.3</t>
  </si>
  <si>
    <t>3.4</t>
  </si>
  <si>
    <t>4.1</t>
  </si>
  <si>
    <t>4.2</t>
  </si>
  <si>
    <t>4.3</t>
  </si>
  <si>
    <t>4.4</t>
  </si>
  <si>
    <t>4.5</t>
  </si>
  <si>
    <t>4.6</t>
  </si>
  <si>
    <t>Deve existir registro atualizado de comercialização.</t>
  </si>
  <si>
    <t>INFORMAÇÕES DO CLIENTE</t>
  </si>
  <si>
    <t>REUNIÃO DE ABERTURA</t>
  </si>
  <si>
    <t>N°</t>
  </si>
  <si>
    <t>CRITÉRIO DE CUMPRIMENTO</t>
  </si>
  <si>
    <t>AVALIAÇÃO</t>
  </si>
  <si>
    <t xml:space="preserve">Evidência </t>
  </si>
  <si>
    <t>3.5</t>
  </si>
  <si>
    <t>Entrevista, registros e verificação física.</t>
  </si>
  <si>
    <t>DINÂMICA DA AUDITORIA</t>
  </si>
  <si>
    <t>5.1</t>
  </si>
  <si>
    <t>A</t>
  </si>
  <si>
    <t>GEORREFERENCIAMENTO</t>
  </si>
  <si>
    <t>A.1</t>
  </si>
  <si>
    <t>As áreas da propriedade com suas respectivas ocupações de solo devem estar identificadas por meio de mapas ou croquis.</t>
  </si>
  <si>
    <t>Existência de mapa ou croqui ou fotografia aérea ou de satélite da propriedade, com sua localização e identificação das alternativas de ocupação de solo. Deverá haver pelo menos um ponto de coordenadas da propriedade georreferenciado (sede, lavoura, talhões, curral, pastagens,...).</t>
  </si>
  <si>
    <t>A.2</t>
  </si>
  <si>
    <t>As áreas produtivas devem possuir formas de identificação correspondentes às identificadas no mapa ou croqui ou fotografia aérea/satélite.</t>
  </si>
  <si>
    <t>Existência de identificação física nas áreas produtivas, bem como de registros detalhados das áreas identificadas.</t>
  </si>
  <si>
    <t>B</t>
  </si>
  <si>
    <t>RASTREABILIDADE</t>
  </si>
  <si>
    <t>B.1</t>
  </si>
  <si>
    <t>Deve existir registro atualizado de compras.</t>
  </si>
  <si>
    <t>Existência de registro de compras, atualizado. Apresentação das notas fiscais ou recibos (originais ou cópias).</t>
  </si>
  <si>
    <t>B.2</t>
  </si>
  <si>
    <t>Deve existir registro atualizado de serviços.</t>
  </si>
  <si>
    <t>Existência de registro de serviços atualizado.</t>
  </si>
  <si>
    <t>B.3</t>
  </si>
  <si>
    <t>Deve existir registro atualizado de comercialização. Não devem existir indícios de fraudes, suborno, extorsão, corrupção ou quaisquer relações imorais nos negócios, conforme previsão legal.</t>
  </si>
  <si>
    <t>C</t>
  </si>
  <si>
    <t>RESPONSABILIDADE AMBIENTAL</t>
  </si>
  <si>
    <t>C.1</t>
  </si>
  <si>
    <t>LEGISLAÇÃO AMBIENTAL</t>
  </si>
  <si>
    <t>C.1.1</t>
  </si>
  <si>
    <t>As atividades produtivas devem estar em conformidade com a Legislação Ambiental.</t>
  </si>
  <si>
    <t>C.1.2</t>
  </si>
  <si>
    <t>Novos plantios (fins agrícolas ou pecuários) não poderão ser realizados em Áreas de Preservação Permanente (APP), salvo em caso de uso consolidado anterior a 22/07/2008, conforme Lei 12.651 de 25/05/2012 (Novo Código Florestal).</t>
  </si>
  <si>
    <t>C.1.3</t>
  </si>
  <si>
    <t>Existência do número de registro do cadastro ambiental rural.</t>
  </si>
  <si>
    <t>C.2</t>
  </si>
  <si>
    <t>CONSERVAÇÃO DO SOLO</t>
  </si>
  <si>
    <t>C.2.1</t>
  </si>
  <si>
    <t>Nas lavouras ou pastagens a conservação do solo deve ser eficiente.</t>
  </si>
  <si>
    <t>Constatação do uso de práticas de conservação do solo nas lavouras ou pastagens.</t>
  </si>
  <si>
    <t>C.2.2</t>
  </si>
  <si>
    <t>Nas demais áreas da propriedade a conservação do solo deve ser eficiente.</t>
  </si>
  <si>
    <t>Constatação do uso de práticas de conservação do solo nas demais áreas da propriedade.</t>
  </si>
  <si>
    <t>C.2.3</t>
  </si>
  <si>
    <t xml:space="preserve">O manejo do mato deve ser feito empregando-se técnicas adequadas. </t>
  </si>
  <si>
    <t>Constatação visual e de registros do uso de práticas culturais (roçada, capina manual ou controle químico, entre outros).</t>
  </si>
  <si>
    <t>C.3</t>
  </si>
  <si>
    <t>CONSERVAÇÃO DAS ÁGUAS</t>
  </si>
  <si>
    <t>C.3.1</t>
  </si>
  <si>
    <t>As fontes de água  devem estar identificadas em mapa, croqui ou fotografia aérea ou de satélite da propriedade.</t>
  </si>
  <si>
    <t>C.3.2</t>
  </si>
  <si>
    <t>O produtor deve adotar práticas de proteção das nascentes.</t>
  </si>
  <si>
    <t>Comprovação de medidas de proteção das nascentes, através de observação visual.</t>
  </si>
  <si>
    <t>C.3.3</t>
  </si>
  <si>
    <t>Deve haver cadastro do uso da água no órgão competente.</t>
  </si>
  <si>
    <t>Existência de outorga, uso insignificante ou protocolo dentro do prazo de validade.</t>
  </si>
  <si>
    <t>C.3.4</t>
  </si>
  <si>
    <t xml:space="preserve">Nos topos de morro, considerados áreas de recarga, devem ser adotadas medidas que favoreçam a infiltração de água. </t>
  </si>
  <si>
    <t>Deve estar com vegetação que favoreça a absorção de água. Não deve estar com o solo desnudo, pastagem degradada e sinais evidentes de escorrimento superficial de água.</t>
  </si>
  <si>
    <t>C.3.5</t>
  </si>
  <si>
    <t>É proibido drenar brejos ou áreas alagadiças, salvo com autorização do órgão competente.</t>
  </si>
  <si>
    <t>C.3.6</t>
  </si>
  <si>
    <t>C.3.7</t>
  </si>
  <si>
    <t>Agroquímicos (agrotóxicos e fertilizantes) não podem ser manuseados em locais que ofereçam risco de contaminação das fontes de água.</t>
  </si>
  <si>
    <t>C.3.8</t>
  </si>
  <si>
    <t>Os produtores devem adotar medidas de preservação das águas, sua importância e riscos de contaminação.</t>
  </si>
  <si>
    <t>Verificação documental ou entrevista.</t>
  </si>
  <si>
    <t>C.3.9</t>
  </si>
  <si>
    <t>A água utilizada no processamento deve ser reutilizada (recirculada) ou tratada para reutilização.</t>
  </si>
  <si>
    <t>Comprovação visual das instalações de reutilização (recirculação) ou tratamento da água para reutilização e entrevista.</t>
  </si>
  <si>
    <t>C.3.10</t>
  </si>
  <si>
    <t>C.3.11</t>
  </si>
  <si>
    <t>O sistema de irrigação deve ser operado por pessoas treinadas.</t>
  </si>
  <si>
    <t>Verificação de certificado ou declaração do treinamento e entrevista com o responsável.</t>
  </si>
  <si>
    <t>C.3.12</t>
  </si>
  <si>
    <t>As operações de irrigação devem ser registradas por setor, lâmina de irrigação, data e operador.</t>
  </si>
  <si>
    <t>Verificação de registro por setor, lâmina de irrigação, data e operador.</t>
  </si>
  <si>
    <t>C.4</t>
  </si>
  <si>
    <t>C.4.1</t>
  </si>
  <si>
    <t>É proibido fazer desmatamento, salvo com autorização do órgão competente.</t>
  </si>
  <si>
    <t>Constatação visual ou documental de que não houve desmatamento, salvo com autorização do orgão competente.</t>
  </si>
  <si>
    <t>C.4.2</t>
  </si>
  <si>
    <t>É proibida a realização de queimadas, salvo com autorização do órgão competente.</t>
  </si>
  <si>
    <t>Constatação visual, por entrevista ou documentos.</t>
  </si>
  <si>
    <t>C.4.3</t>
  </si>
  <si>
    <t xml:space="preserve">É proibida a queima de lixo.  </t>
  </si>
  <si>
    <t>Constatação visual e/ou por entrevista de que não houve queima de lixo.</t>
  </si>
  <si>
    <t>C.4.4</t>
  </si>
  <si>
    <t>Deve ser realizado o plantio anual de, no mínimo, 10 árvores nativas ou frutíferas na propriedade.</t>
  </si>
  <si>
    <t>Constatação visual do plantio.</t>
  </si>
  <si>
    <t>C.4.5</t>
  </si>
  <si>
    <t>Devem ser utilizadas fontes renováveis de energia.</t>
  </si>
  <si>
    <t>Comprovação visual, registros ou entrevista.</t>
  </si>
  <si>
    <t>C.4.6</t>
  </si>
  <si>
    <t>Devem ser tomadas medidas para redução do consumo de energia.</t>
  </si>
  <si>
    <t>C.5</t>
  </si>
  <si>
    <t>CONSERVAÇÃO DA BIODIVERSIDADE</t>
  </si>
  <si>
    <t>C.5.1</t>
  </si>
  <si>
    <t>C.6</t>
  </si>
  <si>
    <t>DESTINAÇÃO ADEQUADA DE RESÍDUOS</t>
  </si>
  <si>
    <t>C.6.1</t>
  </si>
  <si>
    <t>O lixo gerado na propriedade deve ser recolhido e estar disposto de forma adequada até sua destinação final.</t>
  </si>
  <si>
    <t xml:space="preserve">Constatação do acondicionamento do lixo em local protegido e identificado. 
Se o recipiente de disposição (lixeiras identificadas) for aberto deverá estar em local coberto, se for fechado com tampa poderá ficar ao ar livre. </t>
  </si>
  <si>
    <t>C.6.2</t>
  </si>
  <si>
    <t>Resíduos poluentes provenientes de atividades agropecuárias devem ser tratados ou utilizados adequadamente.</t>
  </si>
  <si>
    <t>Constatação visual ou documental do tratamento ou utilização dos resíduos poluentes das demais atividades agropecuárias.</t>
  </si>
  <si>
    <t>C.6.3</t>
  </si>
  <si>
    <t>Resíduos poluentes provenientes de atividades agroindustriais devem ser tratados ou utilizados adequadamente.</t>
  </si>
  <si>
    <t>Constatação visual ou documental do tratamento ou utilização adequada dos resíduos poluentes das demais atividades agroindustriais e agropecuárias.</t>
  </si>
  <si>
    <t>C.6.4</t>
  </si>
  <si>
    <t xml:space="preserve">Resíduos de esgoto doméstico devem ter tratamento adequado. </t>
  </si>
  <si>
    <t>Constatação do uso de fossa séptica. Poderá ser utilizado outro tratamento (fossa biodigestora, filtros, etc), desde que recomendados por entidade oficial.</t>
  </si>
  <si>
    <t>D</t>
  </si>
  <si>
    <t>RESPONSABILIDADE SOCIAL</t>
  </si>
  <si>
    <t>D.1</t>
  </si>
  <si>
    <t xml:space="preserve">Trabalho infantil é proibido. </t>
  </si>
  <si>
    <t>Constatação da inexistência de trabalho infantil através de entrevista e visual. Ocorrência de não conformidade neste item exclui o produtor do programa.</t>
  </si>
  <si>
    <t>D.2</t>
  </si>
  <si>
    <t xml:space="preserve">Trabalho forçado é proibido. </t>
  </si>
  <si>
    <t>Constatação da inexistência de trabalho forçado através de entrevista, visual e documental. Ocorrência de não conformidade neste item exclui o produtor do programa.</t>
  </si>
  <si>
    <t>D.3</t>
  </si>
  <si>
    <t>D.4</t>
  </si>
  <si>
    <t>Deve existir liberdade de organização dos trabalhadores. Trabalhadores e produtores tem o direito de fundar, pertencer e ser representados por uma organização independente de sua livre escolha,  tais como sindicato, associação, cooperativa ou similares.</t>
  </si>
  <si>
    <t>Constatação da existência de liberdade de organização dos trabalhadores através de entrevista.</t>
  </si>
  <si>
    <t>D.5</t>
  </si>
  <si>
    <t>Todo trabalhador deve ter acesso a um sistema de saúde.</t>
  </si>
  <si>
    <t>Verificação de registros ou entrevista.</t>
  </si>
  <si>
    <t>D.6</t>
  </si>
  <si>
    <t>Em propriedades com número de empregados fixos acima de 20 é obrigatória a existência de CIPA TR (Comissão Interna de Prevenção de Acidentes Trabalho Rural).</t>
  </si>
  <si>
    <t>Entrevista e verificação de registros.</t>
  </si>
  <si>
    <t>D.7</t>
  </si>
  <si>
    <t>Os trabalhadores devem estar em situação regularizada legalmente.</t>
  </si>
  <si>
    <t>D.8</t>
  </si>
  <si>
    <t>A remuneração dos empregados deve ser compatível com a legislação e acordos locais. Não existem ocorrências de despejo sem  compensação remuneratória adequada e compatível com o status familiar.</t>
  </si>
  <si>
    <t>D.9</t>
  </si>
  <si>
    <t>Os trabalhos em mutirão ou troca de serviço são permitidos entre agricultores familiares.</t>
  </si>
  <si>
    <t>Comprovação de posse da terra ou contratos de parceria ou de arrendamento ou de comodato ou Declaração de Aptidão ao PRONAF (DAP).</t>
  </si>
  <si>
    <t>D.10</t>
  </si>
  <si>
    <t>Os empregados devem ser submetidos a exame médico.</t>
  </si>
  <si>
    <t>Comprovação da existência de Atestado Médico Admissional e/ou periódico.</t>
  </si>
  <si>
    <t>D.11</t>
  </si>
  <si>
    <t>As áreas de risco da propriedade devem estar claramente identificadas.</t>
  </si>
  <si>
    <t xml:space="preserve">Comprovação da existência de indicativos de áreas de risco. Mapas de risco são obrigatórios em propriedades que possuem CIPA TR. Onde não é exigida CIPA TR, basta a colocação de sinais/placas de advertência dos riscos, o que não exige profissional especializado. </t>
  </si>
  <si>
    <t>D.12</t>
  </si>
  <si>
    <t>O transporte de trabalhadores deve obedecer à legislação.</t>
  </si>
  <si>
    <t>Comprovação de atendimento de normas do DER.</t>
  </si>
  <si>
    <t>D.13</t>
  </si>
  <si>
    <t>D.14</t>
  </si>
  <si>
    <t>Deve existir instalações sanitárias para os trabalhadores.</t>
  </si>
  <si>
    <t>Comprovação da existência de abrigo, instalação sanitária e água para lavar as mãos.</t>
  </si>
  <si>
    <t>D.15</t>
  </si>
  <si>
    <t>Devem ser fornecidos equipamentos de proteção individual (EPI) para os trabalhadores.</t>
  </si>
  <si>
    <t>Verificação visual e/ou de registros de entrega dos equipamentos. Os EPI devem ser fornecidos em todos os casos em que a atividade produtiva possa causar risco ao trabalhador.</t>
  </si>
  <si>
    <t>D.16</t>
  </si>
  <si>
    <t>D.17</t>
  </si>
  <si>
    <t>Em atividades produtivas nas quais a forma de pagamento seja por produtividade (peso ou volume), os utensílios utilizados pelos trabalhadores devem ter o volume ou peso aferido anualmente.</t>
  </si>
  <si>
    <t>Comprovação que houve aferição anual dos equipamentos de medição usados para definir o peso ou volume, através de registros.</t>
  </si>
  <si>
    <t>E</t>
  </si>
  <si>
    <t>GESTÃO DA ATIVIDADE</t>
  </si>
  <si>
    <t>E.1</t>
  </si>
  <si>
    <t xml:space="preserve">Deve ser feita, anualmente, uma análise de custos de produção. </t>
  </si>
  <si>
    <t>Verificação através de registro.</t>
  </si>
  <si>
    <t>E.2</t>
  </si>
  <si>
    <t>Deve ser implantado um procedimento para tratamento das reclamações, que deve conter um formulário simples de registro de reclamação do cliente, bem como monitoramento, investigação, resposta, solução e fechamento da reclamação.</t>
  </si>
  <si>
    <t>Entrevista e verificação de procedimento e registros do recebimento e tratamento de reclamações.</t>
  </si>
  <si>
    <t>Obrigatório (Peso 3)</t>
  </si>
  <si>
    <t>Restritivo (Peso 2)</t>
  </si>
  <si>
    <t>Recomendável (Peso 1)</t>
  </si>
  <si>
    <t>Constatação da inexistência de atitudes discriminatórias, por exemplo em relação à idade, sexo, aparência, raça, crença, nacionalidade, orientação sexual, estado civil ou ideologia política.</t>
  </si>
  <si>
    <r>
      <t>CONSERVAÇÃO DO AR E REDUÇÃO DAS EMISSÕES CO</t>
    </r>
    <r>
      <rPr>
        <b/>
        <vertAlign val="subscript"/>
        <sz val="10"/>
        <rFont val="Calibri"/>
        <family val="2"/>
        <scheme val="minor"/>
      </rPr>
      <t>2</t>
    </r>
    <r>
      <rPr>
        <b/>
        <sz val="10"/>
        <rFont val="Calibri"/>
        <family val="2"/>
        <scheme val="minor"/>
      </rPr>
      <t xml:space="preserve"> E USO DE ENERGIA</t>
    </r>
    <r>
      <rPr>
        <b/>
        <vertAlign val="subscript"/>
        <sz val="10"/>
        <rFont val="Calibri"/>
        <family val="2"/>
        <scheme val="minor"/>
      </rPr>
      <t xml:space="preserve"> </t>
    </r>
  </si>
  <si>
    <t>Existência de registro de comercialização atualizado. Comprovação documental da venda. Entrevista.</t>
  </si>
  <si>
    <t>CÓDIGO NÚCLEO</t>
  </si>
  <si>
    <t>METODOLOGIA</t>
  </si>
  <si>
    <t>RESULTADO</t>
  </si>
  <si>
    <t>CUMPRIMENTO DE ITENS OBRIGATÓRIOS</t>
  </si>
  <si>
    <t>LEGENDA</t>
  </si>
  <si>
    <t>EXIGIBILIDADE</t>
  </si>
  <si>
    <t>OPORTUNIDADES DE MELHORIA</t>
  </si>
  <si>
    <t>OUTRAS OBSERVAÇÕES</t>
  </si>
  <si>
    <t>CONCLUSÃO DOS AUDITORES</t>
  </si>
  <si>
    <t>ENCERRAMENTO</t>
  </si>
  <si>
    <t>AÇÕES CORRETIVAS, PREVENTIVAS E PRAZOS ACORDADOS</t>
  </si>
  <si>
    <t>Existência de mapa ou croqui ou fotografia aérea ou de satélite da propriedade, identificando os talhões e glebas.                                                                                                                               Verificação do histórico dos plantios e inspeção visual das áreas novas.</t>
  </si>
  <si>
    <t xml:space="preserve"> Verificação de recibos de pagamentos devidamente datados e assinados pelo empregado.</t>
  </si>
  <si>
    <t>Comprovação da existência de local coberto, limpo, com bancos, água para beber e lavar as mãos.                                                                                                                                                            Observar a existência de tratamento ou análise de potabilidade da água oferecida aos trabalhadores.</t>
  </si>
  <si>
    <t>É proibido o comércio de espécies da fauna e da flora silvestres. Existem trabalhos de preservação e consciência ambiental, preservando matas e florestas, não ocorrendo o corte de florestas primárias ou destruição de outros recursos naturais.</t>
  </si>
  <si>
    <t>Deve existir área para alimentação dos trabalhadores. Existe disponibilidade e fornecimento de água potável para todos os trabalhadores .</t>
  </si>
  <si>
    <t>tot. itens obrigatórios</t>
  </si>
  <si>
    <t>x</t>
  </si>
  <si>
    <t xml:space="preserve">Existência de mapa ou croqui ou fotografia aérea ou de satélite, identificando o proprietário, a propriedade e a ocupação do solo. Deverá haver pelo menos um ponto georreferenciado da propriedade (sede, lavouras, currais, pastagens, instalações agroindustriais etc).
As coordenadas geográficas deverão ser em grau, minuto e segundo (GGºMM`SS,S``). 
</t>
  </si>
  <si>
    <t>Identificação clara da área produtiva. Na propriedade, devem existir registros detalhados das áreas. Para produtos de origem vegetal devem ser detalhados os cultivares, área, número de plantas, espaçamentos e datas de plantio).</t>
  </si>
  <si>
    <t xml:space="preserve">Comprovação da existência de registro de compras, atualizado. Apresentação das notas fiscais ou recibos (originais ou cópias) - (Quadro - Compras ou similar). </t>
  </si>
  <si>
    <t>Comprovação da existência de registro de serviços, atualizado. (Colheita, insumos, produtos veterinários, procedimentos operacionais padrão e similares).</t>
  </si>
  <si>
    <t>Os registros de comercialização deverão conter, no mínimo, a origem, destino, volume e valor da produção comercializada.</t>
  </si>
  <si>
    <t xml:space="preserve">Para plantios, pastagens, dentre outros, após 22/07/2008, a propriedade deverá obedecer à legislação florestal vigente, conforme a lei 12.651, de 12 de Maio de 2012 (Novo Código Florestal). Para lavouras instaladas anteriormente a essa data, a lei supracitada permite a permanência da lavoura na área. </t>
  </si>
  <si>
    <t>a) "n"  propriedades de um único produtor com áreas contíguas basta 1 CAR;                                                                                                                       b) "n"  propriedades de um único produtor separadas fisicamente 1 CAR/propriedade</t>
  </si>
  <si>
    <t xml:space="preserve">Com as práticas pertinentes, deve-se evitar erosão nas lavouras ou pastagens.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
</t>
  </si>
  <si>
    <t>Com as práticas pertinentes, deve-se evitar erosão nas demais áreas da propriedade.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t>
  </si>
  <si>
    <t>Constatação visual e em registros de que há práticas adequadas para o manejo do mato (Quadro de Serviços ou similar).
Como exemplos de práticas de manejo do mato, podemos citar: Roçadas, capina manual, controle químico, etc.</t>
  </si>
  <si>
    <t>Representar: Nascentes, Rios, Córregos, Açudes, Represas, etc.</t>
  </si>
  <si>
    <t>Verificação visual. Deve haver a proteção (natural ou implantada) das nascentes, impedindo a circulação de animais (eqüinos, bovinos, suínos, caprinos, ovinos e bubalinos) e facilitando a revegetação.</t>
  </si>
  <si>
    <t>Verificação de registros.</t>
  </si>
  <si>
    <t>Os topos de morros devem estar com vegetação que favoreça a absorção de água.
Como exemplos de vegetação: mata nativa, lavouras perenes (café, fruteiras, silvicultura, pastagens, etc). Não deve apresentar sinais evidentes de erosão.
No caso de já haver acontecido a erosão, o produtor deverá ter adotado práticas para recuperação da área.</t>
  </si>
  <si>
    <t xml:space="preserve">A partir de 22/07/2008, conforme a lei 12.651, de 12 de Maio de 2012 (Novo Código Florestal), fica proibido drenar brejos ou áreas alagadiças, salvo com autorização do órgão competente. 
Comprovação visual e entrevista para constatar existência ou não de drenagem. Caso haja, verificar através de entrevista a época da drenagem e, se aplicável, verificar o documento de autorização do órgão competente. 
</t>
  </si>
  <si>
    <t>Agroquímicos (fertilizantes, agrotóxicos, etc) não podem ser manuseados em locais que ofereçam risco de contaminação das fontes de água.
Os resíduos de agroquímicos não poderão ser lançados em cursos d’água.
Considera-se manuseio: Abastecimento de pulverizadores, lavagem de equipamentos de aplicação de agroquímicos, utensílios, embalagens, EPIs, etc.</t>
  </si>
  <si>
    <t>Verificação se os produtores foram orientados sobre noções básicas de conservação ambiental (solo e água), através de material didático (material escrito) ou entrevista.</t>
  </si>
  <si>
    <t xml:space="preserve">A água utilizada no processamento ou lavagem dos produtos deve ser reutilizada. A deposição da água residuária poderá ser feita nas entrelinhas da lavoura, pastagens ou outras culturas. 
Na agricultura familiar, onde se lava café, frutas, olerícolas em caixas d’água, tanques, manilhas e similares, em fluxo não contínuo de água, admite-se o descarte da água em sumidouros, caixas de deposição, pomares, pastagens etc, não podendo lançar diretamente em mananciais. </t>
  </si>
  <si>
    <t>Se não for possível a verificação visual o item pode ser avaliado por entrevista.</t>
  </si>
  <si>
    <t>Verificar a existência do certificado ou declaração ou lista de presença do treinamento e entrevista com o responsável.</t>
  </si>
  <si>
    <t xml:space="preserve">Os registros deverão ser por setor, lâmina de irrigação, data e operador, em controles internos. </t>
  </si>
  <si>
    <t>É proibido fazer desmatamento, salvo com autorização do órgão competente. Comprovação visual para constatar existência ou não de desmatamento. Caso haja, verificar o documento de autorização do órgão competente.</t>
  </si>
  <si>
    <t>Queimadas são proibidas, salvo com autorização do órgão competente. 
Se houver incêndios acidentais, deve-se comunicar ao órgão competente e solicitar o devido documento para comprovação.
Recolhimento e queima de partes vegetais, com fins sanitários (profilaxia de pragas ou doenças) ou de segurança (plantas espinhosas, venenosas, etc), não é considerada queimada.</t>
  </si>
  <si>
    <t>A queima do lixo é proibida.
Recolhimento e queima de partes vegetais, com fins sanitários ( profilaxia de pragas ou doenças) ou de segurança (plantas espinhosas, venenosas, etc), não é considerada queima de lixo.</t>
  </si>
  <si>
    <t>O Programa Certifica Minas incentiva o plantio anual de no mínimo 10 árvores nativas ou frutíferas na propriedade.
Poderão ser plantadas em áreas contínuas, carreadores, dispersas na propriedade, acompanhando cercas, etc.</t>
  </si>
  <si>
    <t xml:space="preserve">Fontes renováveis (Palhadas, casca de café, bagaço de cana, poda de vegetais etc são aquelas em que a sua utilização e uso é renovável e pode-se manter e ser aproveitado ao longo do tempo sem possibilidade de esgotamento dessa mesma fonte). </t>
  </si>
  <si>
    <t>Ex: Uso de fontes renováveis, uso de biodigestores, aquisição de eletrodomésticos com maior eficiência energética (selo PROCEL).</t>
  </si>
  <si>
    <t>É proibido o comércio de espécies da fauna e da flora silvestres.
A coleta de frutos e outras partes vegetais, em pequena escala, sem prejuízo a população e biodiversidade silvestre, é permitida.</t>
  </si>
  <si>
    <t>Verificação visual. 
As lavouras, instalações agroindustriais e pecuárias, bem como as demais áreas da propriedade, deverão ter o lixo recolhido (ex: garrafas pet, sacolas plásticas, sacos de fertilizantes, vidros, metais, papelão, etc).
Comprovação do acondicionamento do lixo em local protegido e identificado. 
Se o recipiente de disposição (lixeiras identificadas) for aberto deverá estar em local coberto, se for fechado com tampa poderá ficar ao ar livre. Deve-se evitar o escorrimento de chorume. O lixo orgânico pode ser compostado dentro da propriedade.
O produtor deve dar destino adequado ao lixo (descartar no local de disposição do município).</t>
  </si>
  <si>
    <t>Fazer o tratamento de resíduos poluentes de agroindústrias (Laticínios, Alambiques, Abatedouros etc.) e agropecuária. Sempre que possível, utilizar os resíduos orgânicos como adubo. Não permitir que estes resíduos poluam o meio ambiente.</t>
  </si>
  <si>
    <t>Comprovação do uso de fossa séptica. Poderá ser utilizado outro tratamento (fossa biodigestora, filtros, etc), desde que recomendados por entidade oficial (Universidades públicas, Institutos, órgãos de pesquisa e normatizadores).</t>
  </si>
  <si>
    <t>É proibido o trabalho do menor de quatorze anos.
É proibido o trabalho do maior de quatorze e menor de dezesseis anos, salvo na condição de aprendiz. 
É proibido o trabalho do menor de dezoito anos em quaisquer atividades e locais potencialmente prejudiciais à saúde (por ex.: aplicador de agrotóxico), à segurança (p. ex.: operador de motoserra) e à moral.
Na Agricultura Familiar, onde o trabalho do filho menor é culturalmente aceito e ele ajuda a família nos afazeres da propriedade rural, verificar que:
- A atividade precisa ser segura e estar compatível com a capacidade física e intelectual do adolescente;
- O adolescente precisa ter hora para lazer e estar frequentando regularmente a escola.</t>
  </si>
  <si>
    <t xml:space="preserve">Extrato do Art. 149 da LEI No 10.803, DE 11 DE DEZEMBRO DE 2003. “Reduzir alguém a condição análoga à de escravo, quer submetendo-o a trabalhos forçados ou a jornada exaustiva, quer sujeitando-o a condições degradantes de trabalho, quer restringindo, por qualquer meio, sua locomoção em razão de dívida contraída com o empregador ou preposto.”
Ex.: Retenção de documentos, impedimento à ida e vinda do trabalhador etc.
</t>
  </si>
  <si>
    <t>É proibido qualquer ato que caracterize discriminação.
Exemplos: etnia, credo, orientação sexual, gênero, idade, etc.</t>
  </si>
  <si>
    <t>Comprovar, através de entrevista, que existe liberdade de organização (Sindicato, Associação, etc.).</t>
  </si>
  <si>
    <t>Entrevista com os trabalhadores ou documental (ex: cartão de atendimento do SUS). Todo cidadão tem direito a atendimento pelo SUS ou similar.</t>
  </si>
  <si>
    <t xml:space="preserve"> Acima de 20 empregados fixos, é obrigatória a constituição de CIPA TR.</t>
  </si>
  <si>
    <t>Comprovação do Registro em carteira de trabalho ou cumprimento da Medida Provisória 410/2007 (contrato temporário por até 60 dias) para empregados. Para trabalhadores sem vínculo empregatício deverá haver contratos formais (arrendamento, parcerias, comodatos, anuência, etc.).</t>
  </si>
  <si>
    <t>Havendo empregado analfabeto, o recibo deve conter sua impressão digital.</t>
  </si>
  <si>
    <t xml:space="preserve">Permitido entre agricultores familiares. Comprovação de posse da terra ou contratos de parceria ou de arrendamento ou de comodato ou Declaração de Aptidão ao PRONAF (DAP). </t>
  </si>
  <si>
    <t>Atestado de Médico do Trabalho admissional e/ou periódico.</t>
  </si>
  <si>
    <t>Comprovação da existência de indicativos de áreas de risco. Mapas de risco são obrigatórios em propriedades que possuem CIPA TR (Comissão Interna de Prevenção de Acidentes - Trabalho Rural). Onde não é exigida CIPA TR, basta a colocação de sinais/placas de advertência dos riscos a saúde e segurança do trabalhador, o que não exige profissional especializado. Deverão ser feitos cartazes, placas ou outra forma de sinalização, alertando sobre as atividades de risco de forma visível. Para verificar a necessidade de existência da CIPA TR, verificar item 5.6 deste documento.</t>
  </si>
  <si>
    <t>1- Quando for terceirização dos serviços, exige-se laudo de vistoria do veículo e autorização do DER.
2- Quando se tratar de transporte feito sob responsabilidade do próprio produtor (veículo próprio, motorista e trabalhadores registrados em nome do cafeicultor), é dispensável a autorização e o laudo de vistoria, pois não se trata de terceirização de serviços. 
Obs.: Lembrar que em MG, por ato do Governo do Estado, transporte em veículos abertos (camionetes, caminhões, etc), está terminantemente proibido.</t>
  </si>
  <si>
    <t>Comprovação da existência de local coberto, limpo, com bancos, água para beber e lavar as mãos.
Na agricultura familiar é permitido o uso das dependências das residências, desde que haja proximidade com as lavouras. Exemplos de tratamento de água: coagulação (adição de sulfato de alumínio); floculação; decantação; filtração; desinfecção (adição de cloro); fluoretação; correção de ph ou outros.</t>
  </si>
  <si>
    <t>Comprovação da existência de abrigo, instalação sanitária e água para lavar as mãos.
Na agricultura familiar é permitido o uso das dependências das residências, desde que haja proximidade com as lavouras.</t>
  </si>
  <si>
    <t>Exemplos de atividades de risco: colheita e moagem de cana, aplicações de agrotóxicos, carrapaticidas, bernicidas e praguicidas, etc....</t>
  </si>
  <si>
    <t>Exemplos de medidas preventivas: pneus cobertos ou furados; pratos de flores com areia grossa; ausência de vasilhames que possam acumular água; se houver garrafas vazias as mesmas devem estar viradas de cabeça para baixo; caixas d´água tampadas; presença de lixo devidamente acondicionado etc.</t>
  </si>
  <si>
    <t>Verificação de registros de aferição anual de equipamentos de medição. Ex: caixas para coleta de frutas, caixas, latas ou balaios para coleta de café.</t>
  </si>
  <si>
    <t xml:space="preserve">Deve ser feita, anualmente, uma análise de custos de produção da propriedade ou de pelo menos um talhão, gleba, produção leiteira, produtividade agropecuária e agroindustriais para avaliar a rentabilidade. Para propriedades de primeiro ano que ainda não tem anotações suficientes que permitam a elaboração do custo de produção, o item deve obrigatoriamente ser considerado como conforme. </t>
  </si>
  <si>
    <t>Nos casos em que o produtor não possuir uma marca própria) que permita sua identificação ao cliente o item deve ser considerado conforme. Em auditorias iniciais deve ser verificada a ocorrência de reclamações no ano corrente. Em auditorias de manutenção deve ser avaliada o número de reclamações desde a auditoria anterior.</t>
  </si>
  <si>
    <t>Constatação de que não houve manuseio de agroquímicos (agrotóxicos e fertilizantes) em locais que ofereçam risco de contaminação das fontes de água.                                            Comprovação por entrevista e visual.</t>
  </si>
  <si>
    <t>Existência de mapa ou croqui ou fotografia aérea ou de satélite da propriedade, identificando as fontes de água. Poderá ser utilizado o mesmo mapa ou croqui do item A.1.</t>
  </si>
  <si>
    <t>REGISTRO CONSELHO DE CLASSE</t>
  </si>
  <si>
    <t>RUBRICA</t>
  </si>
  <si>
    <t>No campo "Avaliação", marcar 0 para item não conforme e 1 para item conforme. No campo "Evidências", detalhar os fatos que levaram à avaliação do item. Para recomendação à certificação: cumprimento de 80% do total de itens e 100% dos itens obrigatórios.</t>
  </si>
  <si>
    <t>2.3</t>
  </si>
  <si>
    <t>2.4</t>
  </si>
  <si>
    <t>2.5</t>
  </si>
  <si>
    <t>2.6</t>
  </si>
  <si>
    <t>2.7</t>
  </si>
  <si>
    <t>2.8</t>
  </si>
  <si>
    <t>2.9</t>
  </si>
  <si>
    <t>Entrevista e verificação visual.</t>
  </si>
  <si>
    <t>3.6</t>
  </si>
  <si>
    <t>5.2</t>
  </si>
  <si>
    <t>5.3</t>
  </si>
  <si>
    <t>5.4</t>
  </si>
  <si>
    <t>6.1</t>
  </si>
  <si>
    <t>6.2</t>
  </si>
  <si>
    <t>6.3</t>
  </si>
  <si>
    <t>6.4</t>
  </si>
  <si>
    <t>Devem ser utilizadas embalagens que não   contaminem o produto.</t>
  </si>
  <si>
    <t>Comprovação da existência de registro de compras, atualizado, manuscrito ou impresso. Apresentação das notas fiscais ou recibos.</t>
  </si>
  <si>
    <t xml:space="preserve">Comprovação da existência de registro de comercialização, manuscrito ou impresso. </t>
  </si>
  <si>
    <t>Verificação do uso de som, ultrassom; luz, repelentes à base de vegetal; armadilhas (feromônios, mecânicas, cromáticas) e ratoeiras.</t>
  </si>
  <si>
    <t>7.1</t>
  </si>
  <si>
    <t>Deve ser feito uso adequado da marca do IMA e do selo de certificação Frango Caipira. As marcas devem ser empregadas  de forma a não dar vazão quanto a dupla interpretação.</t>
  </si>
  <si>
    <t>Entrevista.</t>
  </si>
  <si>
    <t>Verificação documental.</t>
  </si>
  <si>
    <t>Entrevista e registros.</t>
  </si>
  <si>
    <t>Entrevista e visualização.</t>
  </si>
  <si>
    <t>Verificação visual e verificação de registros.</t>
  </si>
  <si>
    <t>Consultar a DN 217/2017, apenas nos casos em que for apresentada Declaração de Dispensa de Licenciamento Ambiental, de modo a confirmar se a situação do estabelecimento realmente se enquadra nesta categoria.</t>
  </si>
  <si>
    <t>2.10</t>
  </si>
  <si>
    <t>2.11</t>
  </si>
  <si>
    <t>2.12</t>
  </si>
  <si>
    <t>2.13</t>
  </si>
  <si>
    <t>2.14</t>
  </si>
  <si>
    <t>2.15</t>
  </si>
  <si>
    <t>2.16</t>
  </si>
  <si>
    <t>2.17</t>
  </si>
  <si>
    <t>2.18</t>
  </si>
  <si>
    <t>Há croqui e descrição da ocupação, localização e acesso da unidade de produção considerando os aspectos produtivos e ambientais.</t>
  </si>
  <si>
    <t xml:space="preserve">Realizar verificação documental, notas fiscais e se as granjas de aquisição das aves são registradas no Mapa. </t>
  </si>
  <si>
    <t xml:space="preserve">A água de bebida não pode receber adição de quaisquer substâncias proibidas,como: évedado o uso de:todos e quaisquer insumos, produtos e medicamentos veterinários não autorizados ou não registrados para uso em aves conforme a legislação vigente; azul de metileno, formol e violeta de genciana, usados como desinfetantes, antibacterianos e antifúngicos aspergidos sobre as aves e/ou nos aviários,e usados pela ração ou água de bebida; antimicrobianos com finalidade preventiva e como melhorador de desempenho.  A qualidade da água deve ser monitorada de acordo com a legislação vigente.
O tratamento da água a ser fornecida aos animais deve ser feito com produtos registrados e autorizados pelos orgãos competentes.A fonte  de água deve ser protegida.
</t>
  </si>
  <si>
    <t>Verificar existência de croqui, o mesmo pode ser manuscrito.</t>
  </si>
  <si>
    <t>Verificar se a granja é cadastrada no IMA-Instituto Mineiro de Agropecuária.</t>
  </si>
  <si>
    <t>Há termômetros de mínima e máxima nos círculos de proteção, para monitoramento constante da temperatura do galpão.</t>
  </si>
  <si>
    <t>Termômetro de mínima e máxima localizado na face interna do círculo de proteção, numa altura máxima de 8 cm e afastado aproximadamente 25 cm do seu centro. Temperatura ideal das aves: 01 a 07 dias: 32ºC; 08 a 14 dias: 29ºC; 15 a 21 dias: 26ºC; 22 a 30 dias: 23 ºC.</t>
  </si>
  <si>
    <t>Os bebedouros são em números suficientes para o lote e estão instalados na altura correta sendo regulados e inspecionados adequadamente de modo a evitar vazamentos.</t>
  </si>
  <si>
    <t>Verificar se há campânulas com capacidade de aquecimento adequada para o lote na primeira semana de vida.</t>
  </si>
  <si>
    <t>Verificar se os piquetes estão livres de entulhos, lixo, dejetos de animais ou poças d´agua.</t>
  </si>
  <si>
    <t>Verificação visual e/ou verificação de registros e entrevista.</t>
  </si>
  <si>
    <t>Quando chegar as aves, o galpão deve estar adequadamente limpo, desinfetado e preparado para receber os animais.</t>
  </si>
  <si>
    <t>Os pinteiros e galpões são vistoriados diariamente para manutenção da assepsia.</t>
  </si>
  <si>
    <t>Verificar se o vazio sanitário de 15 dias entre os lotes é respeitado.</t>
  </si>
  <si>
    <t>As principais afecções e enfermidades comuns à espécie bem como as medidas preventivas adotadas para seu controle estão descritas.</t>
  </si>
  <si>
    <t>Verificar se há programa de vermifugação.</t>
  </si>
  <si>
    <t>Mebendazole ou outro vermífugo dissolvido na água não
clorada, com 35 e 70 dias de idade.</t>
  </si>
  <si>
    <t>Verificação presencial.</t>
  </si>
  <si>
    <t xml:space="preserve"> Verificação presencial.</t>
  </si>
  <si>
    <t>Verificar o estado nutricional dos animais.</t>
  </si>
  <si>
    <t xml:space="preserve">  Verificação presencial.</t>
  </si>
  <si>
    <t>Verificar se as aves se encontram saudáveis, livres de enfermidades e lesões.</t>
  </si>
  <si>
    <t>É proibido o uso de promotores de crescimento nas aves como hormônios e antibióticos, verificar no plano de manejo.</t>
  </si>
  <si>
    <t>Verificar se há rotação e/ou consórcio de pastagens  no caso de pastagens cultivadas.</t>
  </si>
  <si>
    <t xml:space="preserve">  Verificação presencial e no plano de manejo.</t>
  </si>
  <si>
    <t>Verificação de registros e presencial.</t>
  </si>
  <si>
    <t>As gramíneas mais adequadas são as de folhas finas e raízes firmes, difíceis de serem arrancadas pelas aves. As partes mais tenras de outras gramíneas, como o capim-elefante, podem ser fornecidas picadas .</t>
  </si>
  <si>
    <t>O material usado para as camas deverá ter capacidade para absorver a umidade; baixa condutividade térmica; liberação rápida da umidade; umidade de 20 a 25%; livre de fungos ou toxinas. Pode ser usado maravalha ou cepilho; sabugo de milho picado; capins secos; casca de arroz. A altura do material deverá ficar em 5 a 8 cm no verão e 8 a 10 cm no inverno.</t>
  </si>
  <si>
    <t>Verificação presencial e entrevista.</t>
  </si>
  <si>
    <t>Verificar se as instalações, equipamentos e  utensílios são mantidos limpos e desinfetados.</t>
  </si>
  <si>
    <t>Verificação presencial e entrevista e/ou registros.</t>
  </si>
  <si>
    <t>É proibida a prática de alimentação forçada nos animais.</t>
  </si>
  <si>
    <t>Entrevista e verificação de registros e presencial.</t>
  </si>
  <si>
    <t>As aves devem ter acesso ao material picado  substituindo os comendouros infantis, ao final da segunda semana de idade.</t>
  </si>
  <si>
    <t>Entrevista e/ou registros.</t>
  </si>
  <si>
    <t>Verificação por meio de registros.</t>
  </si>
  <si>
    <t>Verificar através de registros as quantidades de produtos acabados corresponde com o volume de produção informado.</t>
  </si>
  <si>
    <t>Devem ser eliminados os abrigos de pragas, bem como o acesso das mesmas às instalações.</t>
  </si>
  <si>
    <t>Lavar periodicamente a lixeira, mantendo-a seca e fechada. Acondicionar lixo em sacos plásticos dentro de recipientes tampados. Os sacos de lixo devem ser colocados em lugares altos próximo à hora da coleta Conservar alimentos, cereais e rações em recipientes bem fechados ou na geladeira Limpar quinzenalmente caixas de gordura, mantendo-as bem fechadas, uso de telas em portas e janelas.</t>
  </si>
  <si>
    <t>As aves estão bem nutridas, livres de fome e sede.</t>
  </si>
  <si>
    <t>Na alimentação das aves é proibido o uso de promotores de crescimento de qualquer tipo ou natureza.</t>
  </si>
  <si>
    <t>A propriedade deve ter o Cadastro Ambiental Rural (CAR).</t>
  </si>
  <si>
    <t>Verificar se há comedouros em números suficientes.</t>
  </si>
  <si>
    <t>Verificar se os galpões são limpos e esterilizados após cada lote de aves.</t>
  </si>
  <si>
    <t>Fazer o tratamento de resíduos poluentes (Vinhaça, água residuária, suinocultura, bovinocultura, etc.). Sempre que possível, utilizar os resíduos orgânicos como adubo. Não permitir que estes resíduos poluam o meio ambiente. Para o escopo frango caipira, aves mortas devem ser destinadas em fossas ou composteiras localizadas à uma distância mínima de 150 metros da granja.</t>
  </si>
  <si>
    <t>Verificar de forma presencial e por meio de entrevista se o manejo é realizado de forma calma, tranquila e sem agitações, Instrumentos que possam causar medo ou sofrimento aos animais são proibidos em todas as etapas.</t>
  </si>
  <si>
    <t>Registro de limpeza e desinfecção.</t>
  </si>
  <si>
    <t>Verificação de registros de tratamento.</t>
  </si>
  <si>
    <t xml:space="preserve"> </t>
  </si>
  <si>
    <t>A granja é registrada no serviço de defesa veterinária oficial.</t>
  </si>
  <si>
    <t>Verificar se as aves não apresentam comportamento indicativo de estresse.</t>
  </si>
  <si>
    <t>As camas devem ser feitas de materiais naturais e livres de resíduos de substâncias não permitidas para tal finalidade.</t>
  </si>
  <si>
    <t>Deve ser mantido um registro de compras das embalagens atualizado.</t>
  </si>
  <si>
    <t>Deve existir registro atualizado de armazenamento, beneficiamento e de rotulagem.</t>
  </si>
  <si>
    <t>Constatação de que não houve drenagem de brejos ou áreas alagadiças, salvo com autorização do órgão competente. Comprovação visual e entrevista e/ou documental.</t>
  </si>
  <si>
    <t xml:space="preserve">Comprovação visual, registros ou entrevista. A energia utilizada deve ser quantificada e documentada. A melhoria na eficiência energética deve ser evidenciada. </t>
  </si>
  <si>
    <t>Constatação de que não houve o comércio de espécies da fauna e da flora silvestres, salvo com autorização do órgão competente. Comprovação visual, entrevista e documental.</t>
  </si>
  <si>
    <t>Há cortinas nos galpões em boas condições.</t>
  </si>
  <si>
    <t>As cortinas devem estar íntegras,sem perfurações e rompimentos. Garantindo o controle da temperatura interna dos galpões.</t>
  </si>
  <si>
    <r>
      <t>O círculo pode ser de chapa de eucatex, chapas galvanizadas ou papelão etc com circunferência de 5 a 7 m</t>
    </r>
    <r>
      <rPr>
        <vertAlign val="superscript"/>
        <sz val="10"/>
        <rFont val="Arial"/>
        <family val="2"/>
      </rPr>
      <t>2</t>
    </r>
    <r>
      <rPr>
        <sz val="11"/>
        <color theme="1"/>
        <rFont val="Calibri"/>
        <family val="2"/>
        <scheme val="minor"/>
      </rPr>
      <t xml:space="preserve">, sendo 60 a 80 pintos/m² ou 2kg a 4Kg de pinto/m².  </t>
    </r>
  </si>
  <si>
    <t>500 pintos/campânula. Aceita-se ourtros sistemas de aquecimento, desde que promovam adequado aquecimento aos pintos.</t>
  </si>
  <si>
    <t>Galpão localizado fora de baixadas, perto das fontes de alimento (deposito de rações) e da observação de responsáveis.</t>
  </si>
  <si>
    <t>Verificar se localização do galpão é adequada.</t>
  </si>
  <si>
    <t>O galpão deverá ter todo o material da cama antiga recolhido; ser varrido; aplicado vassoura de fogo no chão e ao redor do galpão; lavado com água e sabão; desinfetado com formol 5% ou 8% ou amônia quartenária; caiado e espalhado na nova cama. Ausência de entulhos ao redor do galpão. Galpão com os círculos montados; comedouros e bebedouros distribuídos e campânulas acesas cerca de uma hora antes da chegada das aves. Registro de limpeza e desinfecção. Caso não seja posssível a verificação presencial, exigir o memorial descritivo dos processos tecnólogicos e das medidas higiêncio sanitárias e de biossegurança.</t>
  </si>
  <si>
    <t>Verificar os registros de chegada, saída e ocupação dos galpões ou pinteiros.</t>
  </si>
  <si>
    <t>Manual de sanidade avícola. PNSA-Programa Nacional de Sanidade Avícola. (Verificar o memorial descritivo dos processos tecnólogicos e das medidas higiêncio sanitárias e de biossegurança).</t>
  </si>
  <si>
    <t>Verificar se não há utilização medicamentos promotores de crescimento, hormônios e antibióticos.</t>
  </si>
  <si>
    <t>Verificar se as aves não apresentam estresse térmico (estão ofegantes),  sinais de automutilação, canibalismo e inquietação.</t>
  </si>
  <si>
    <t>Verificar através de entrevista se não há vestigios de alimentação forçada no período noturno.</t>
  </si>
  <si>
    <t>Verificar se a alimentação das aves é exclusivamente de origem vegetal.</t>
  </si>
  <si>
    <t>NORMAS                                                                                                                                                                                                                                                                                                                                                                             Normas Certifica Minas: CÓDIGO NÚCLEO (itens A.1 a E.2) e NORMAS PARA CERTIFICAÇÃO ESCOPO FRANGO CAIPIRA (itens 1.1 a 7.1).</t>
  </si>
  <si>
    <t>1 bebedouro para cada 80 pintos na fase inicial, e 1/50 na fase adulta, instalados a altura de 5 cm acima do dorso das aves, devendo ser regulados a cada 10 dias. Camas secas apontam ausência de vazamentos.</t>
  </si>
  <si>
    <t>Para comedouros do tipo tubular: 1/80 quando na fase de pinto e 1/40 quando adulto; para comedouros do tipo calha: 2,5 cm/ave quando pinto e 8 cm/ave quando adulto.</t>
  </si>
  <si>
    <t>Verificação visual e documental.</t>
  </si>
  <si>
    <t>Manter placas de advertência destinadas aos visitantes que estabelecem as regras de acesso às instalações.</t>
  </si>
  <si>
    <t>Manter placas de advertência destinadas aos visitantes.</t>
  </si>
  <si>
    <t xml:space="preserve"> Dispor de pedilúvio na entrada do aviário, com cal virgem ou solução líquida apropriada, para a desinfecção de calçados. Deve ser de acesso exclusivo para as pessoas e isolado das aves.</t>
  </si>
  <si>
    <t>3 - MANEJO ANIMAL</t>
  </si>
  <si>
    <t>2 - INSTALAÇÕES E DOCUMENTAÇÃO</t>
  </si>
  <si>
    <t>3.7</t>
  </si>
  <si>
    <t>3.8</t>
  </si>
  <si>
    <t>3.9</t>
  </si>
  <si>
    <t>4 - SANIDADE ANIMAL</t>
  </si>
  <si>
    <t>5.5</t>
  </si>
  <si>
    <t>5.6</t>
  </si>
  <si>
    <t>5.7</t>
  </si>
  <si>
    <t>5.8</t>
  </si>
  <si>
    <t>5.9</t>
  </si>
  <si>
    <t>5.10</t>
  </si>
  <si>
    <t>6 - NUTRIÇÃO ANIMAL</t>
  </si>
  <si>
    <t>7.2</t>
  </si>
  <si>
    <t>7.3</t>
  </si>
  <si>
    <t>7.4</t>
  </si>
  <si>
    <t>7.5</t>
  </si>
  <si>
    <t>7.6</t>
  </si>
  <si>
    <t>7.7</t>
  </si>
  <si>
    <t>7.8</t>
  </si>
  <si>
    <t>8.1</t>
  </si>
  <si>
    <t>1 - BIOSSEGURIDADE</t>
  </si>
  <si>
    <t xml:space="preserve"> Dispor de cortina vegetal que vise aumentar a proteção contra a possível entrada de agentes contaminantes e infectantes via ar. Não utilizar árvores frutíferas.</t>
  </si>
  <si>
    <t>Há memorial descritivo dos processos tecnológicos  e das medidas higiênicos sanitárias e de biossegurança.</t>
  </si>
  <si>
    <t>Verificar se há o memorial descritivo, abrangendo a infraestrutura da granja, todas as etapas de produção das aves, manejo, planos de contigências as principais enfermidades infecto-contagiosas, se há critérios higiênicos sanitários e se estão em consonância com a legislação.</t>
  </si>
  <si>
    <t>Comedouros e bebedouros não são permitdos na área de pastejo das aves, tendo o objetivo de evitar o acesso das aves silvestres e outros animais.</t>
  </si>
  <si>
    <t>1.4</t>
  </si>
  <si>
    <t>Verificar o registro de acesso de visitantes e veículos.</t>
  </si>
  <si>
    <t xml:space="preserve">Registrar o acesso de visitantes e veículos aos núcleos de produção. </t>
  </si>
  <si>
    <t>4.7</t>
  </si>
  <si>
    <t>As aves devem ser recolhidas para o galpão com intuito de disporem de no mínimo 6 h contínuas de escuro por dia e garantir a integridade física das mesmas.</t>
  </si>
  <si>
    <t>As aves devem ser recolhidas retornando ao galpão ao final da tarde.</t>
  </si>
  <si>
    <t xml:space="preserve"> Utilizar métodos mecânicos, físicos e biológicos para o controle de pragas.</t>
  </si>
  <si>
    <t>4.8</t>
  </si>
  <si>
    <t>Entrevista e verificação presencial.</t>
  </si>
  <si>
    <t xml:space="preserve">Nº RELATÓRIO </t>
  </si>
  <si>
    <t xml:space="preserve">ANO DA 1ª CERTIFICAÇÃO </t>
  </si>
  <si>
    <t xml:space="preserve">DATA DA AUDITORIA </t>
  </si>
  <si>
    <t xml:space="preserve">PRODUTOR  /  RAZÃO SOCIAL </t>
  </si>
  <si>
    <t xml:space="preserve">CPF/CNPJ </t>
  </si>
  <si>
    <t xml:space="preserve">PROPRIEDADE </t>
  </si>
  <si>
    <t xml:space="preserve">ENDEREÇO </t>
  </si>
  <si>
    <t xml:space="preserve">MUNICÍPIO </t>
  </si>
  <si>
    <t>ESTADO</t>
  </si>
  <si>
    <t xml:space="preserve">TELEFONE </t>
  </si>
  <si>
    <t xml:space="preserve">CEP </t>
  </si>
  <si>
    <t xml:space="preserve">E-MAIL </t>
  </si>
  <si>
    <t xml:space="preserve">AUDITOR LIDER </t>
  </si>
  <si>
    <t xml:space="preserve">PRIMEIRO AUDITOR </t>
  </si>
  <si>
    <t xml:space="preserve">RESPONSÁVEL </t>
  </si>
  <si>
    <t xml:space="preserve">CPF </t>
  </si>
  <si>
    <t>Existência de Declaração de Dispensa de Licenciamento Ambiental, Licenciamento Ambiental Simplifcado - LAS ou Licenciamento Ambiental Concomitante ou Licenciamento Ambiental Trifásico.</t>
  </si>
  <si>
    <t>Conforme a Lei Nº 12.651, de 12 de maio de 2012 (Novo Código Florestal), ficam proibidas, a partir de 22/07/2008, intervenções nos cursos d’água, como barragens ou desvios, salvo com autorização do órgão competente.</t>
  </si>
  <si>
    <t>Constatação de que não houve intervenções, como barragens ou desvios de cursos d´água, salvo com autorização do orgão competente. Comprovação visual e entrevista e/ou documental.</t>
  </si>
  <si>
    <t>Nenhum tipo de resíduos, rejeitos, dejetos e/ou efluentes devem ser lançados nas fontes e/ou cursos d'água da propriedade sem tratamento.</t>
  </si>
  <si>
    <t xml:space="preserve">Constatação visual e/ou por entrevista de que não há lançamento, sem tratamento, de resíduos, rejeitos, dejetos e/ou efluentes nas fontes e/ou cursos d'água. </t>
  </si>
  <si>
    <t xml:space="preserve">É proibida discriminação de qualquer natureza,  é  proíbido o tráfico de pessoas, prática banida,  excluída e proibida. </t>
  </si>
  <si>
    <t>Comprovação do registro em Carteira de Trabalho e/ou contratos formais. Deve ser possível a verificação da data de admissão, função, remuneração e condições especiais, se houver.</t>
  </si>
  <si>
    <r>
      <t xml:space="preserve">Devem ser adotadas medidas de prevenção à ocorrência do mosquito </t>
    </r>
    <r>
      <rPr>
        <i/>
        <sz val="10"/>
        <rFont val="Calibri"/>
        <family val="2"/>
        <scheme val="minor"/>
      </rPr>
      <t xml:space="preserve">Aedes aegypti </t>
    </r>
    <r>
      <rPr>
        <sz val="10"/>
        <rFont val="Calibri"/>
        <family val="2"/>
        <scheme val="minor"/>
      </rPr>
      <t>e outros vetores.</t>
    </r>
  </si>
  <si>
    <r>
      <t xml:space="preserve">Comprovação visual da ausência de ambientes que sejam favoráveis a prolifereção do </t>
    </r>
    <r>
      <rPr>
        <i/>
        <sz val="10"/>
        <rFont val="Calibri"/>
        <family val="2"/>
        <scheme val="minor"/>
      </rPr>
      <t xml:space="preserve">Aedes aegypti </t>
    </r>
    <r>
      <rPr>
        <sz val="10"/>
        <rFont val="Calibri"/>
        <family val="2"/>
        <scheme val="minor"/>
      </rPr>
      <t>e outros vetores na propriedade.</t>
    </r>
  </si>
  <si>
    <t xml:space="preserve"> Dispôr de cortina vegetal próximo ao núcleo.</t>
  </si>
  <si>
    <t>Verificar se os piquetes de pastejo das aves estejam livres de entulhos, lixo, dejetos de animais ou poças d´agua.</t>
  </si>
  <si>
    <t>O manejo é realizado de forma calma, tranquila e sem agitações, instrumentos que possam causar medo ou sofrimento aos animais são proibidos em todas as etapas.</t>
  </si>
  <si>
    <t xml:space="preserve">Verificar se há registros da terapêutica utilizada nos animais, constando, a data de aplicação, o período de tratamento e o princípio ativo do produto utilizado.
</t>
  </si>
  <si>
    <t>As aves estão saudáveis, livres de lesões e enfermidades.</t>
  </si>
  <si>
    <t>Verificar se é respeitada a densidade máxima das aves nos piquetes e  nos galpões.</t>
  </si>
  <si>
    <t>5 - BEM ESTAR ANIMAL</t>
  </si>
  <si>
    <t>8 - CONTROLE DO USO DE MARCAS</t>
  </si>
  <si>
    <t>Deve ser feito uso adequado da marca do IMA e do selo de certificação - Escopo Frango Caipira. As marcas devem ser empregadas  de forma a não dar vazão quanto a dupla interpretação.</t>
  </si>
  <si>
    <t>NORMAS DE CERTIFICAÇÃO OVO CAIPIRA</t>
  </si>
  <si>
    <t>1.5</t>
  </si>
  <si>
    <t>1.6</t>
  </si>
  <si>
    <t xml:space="preserve">Manter cerca de isolamento que impeça o acesso de animais ou pessoas não autorizadas nas instalações. </t>
  </si>
  <si>
    <t>Há círculos de proteção adequados para as pintainhas na fase de cria.</t>
  </si>
  <si>
    <t xml:space="preserve">Verificação documental e visual. </t>
  </si>
  <si>
    <t>Verificação do uso de som, ultrassom; luz, repelentes à base de vegetal; armadilhas (feromônios, mecânicas, cromáticas) e ratoeiras. E se é realizado o registro para o controle de pragas e roedores.</t>
  </si>
  <si>
    <t>Verificar procedimentos que visem evitar contaminações internas e externas como controle da qualidade da água cujas as análises deverão ser feitas a critério da ABNT NBR 16437.</t>
  </si>
  <si>
    <t>O galpão deve estar protegido do meio externo por meio de tela com malha não superior a 2,54 cm impedindo a acesso de aves de vida livre, que possam carrear, transmitir ou propagar agentes infectantes.</t>
  </si>
  <si>
    <t>Os ninhos devem estar dispostos dentro do galpão.</t>
  </si>
  <si>
    <t>Os ninhos devem estar dispostos dentro do galpão protegidos do ambiente externo, limpos e em números suficientes.</t>
  </si>
  <si>
    <t>A densidade máxima no alojamento é de 7  aves adultas/m² dentro do galpão. E no piquete  deve ser de  2 ave /m².</t>
  </si>
  <si>
    <t xml:space="preserve">Verificar através de registros ou visualmente se as aves em periodo de cria( até 7 ou 9 semanas) são mantidas fechadas nos galpões. </t>
  </si>
  <si>
    <t>3.10</t>
  </si>
  <si>
    <t>É recomendável que as aves em período de recria sejam mantidas em galpões fechados.</t>
  </si>
  <si>
    <t>É recomendável que as aves em período de recria sejam mantidas em galpões fechados. Ate o período de 17 semanas.</t>
  </si>
  <si>
    <t xml:space="preserve">Manter a disposição do serviço oficial o registro das atividades de trânsito de aves, das ocorrências e ações sanitárias executadas. </t>
  </si>
  <si>
    <t>Manter a disposição do serviço oficial o registro das atividades de trânsito de aves( cópias das guias de trânsito animal-GTA) e registros das ocorrências e ações sanitárias executadas.</t>
  </si>
  <si>
    <t>2.19</t>
  </si>
  <si>
    <t>Há manual com procedimentos que visem à aplicação das boas práticas de fabricação.</t>
  </si>
  <si>
    <t>Verificação da existência do manual de boas práticas de fabricação relacianado ao entreposto de processamento de ovos.</t>
  </si>
  <si>
    <t>Os ninhos deve ser trocados frequentemente e desinfetados.</t>
  </si>
  <si>
    <t>Verificar se as aves mortas e ovos descartados estão sendo  destinadas em fossas ou composteiras à uma distância mínima de 150 metros da granja.</t>
  </si>
  <si>
    <t>Recomenda-se que as pintainhas de um dia destinadas à produção sob sistema caipira sejam vacinadas contra coccidiose.</t>
  </si>
  <si>
    <t>4.9</t>
  </si>
  <si>
    <t>1.7</t>
  </si>
  <si>
    <t>Recomenda-se a utilização de uniformes na área de produção.</t>
  </si>
  <si>
    <t xml:space="preserve">Durante toda fase de produção as galinhas caipiras devem ter acesso aos piquetes.(Regime semi-intensivo), devendo ser soltas no período da manhã e recolhidas ao final da tarde, exceto quando as condições climáticas não permitirem. </t>
  </si>
  <si>
    <t xml:space="preserve">Verificar se as aves apresentam comportamento típico da espécie. É expressamente proibído o uso de gaiolas. </t>
  </si>
  <si>
    <t xml:space="preserve">É proibido o uso de corantes/pigmentos sintéticos na ração. </t>
  </si>
  <si>
    <t>6.5</t>
  </si>
  <si>
    <t>O local de estocagem dos ovos deve ser limpo, ventilado e amplo.</t>
  </si>
  <si>
    <t>O local de estocagem dos ovos deve ser limpo, seco e bem ventilado.</t>
  </si>
  <si>
    <t xml:space="preserve">As embalagens devem ser especificas para o armazenamento de ovos podendo ser de plástico, papelão e isopor. </t>
  </si>
  <si>
    <t xml:space="preserve">O produto deve ser identificado na rotulagem aprovada pelo orgão responsável, por " ovos caipira , colonial e capoeira".
Na rotulagem do produto podem existir textos referentes aos métodos de criação e arraçoamento do frango, desde que sejam inseridos no rótulo a ser analisado pelo órgão oficial de inspeção, para esclarecimento aos consumidores sobre a identidade do produto.
As empresas e produtores que estiverem conforme esta Norma podem utilizar os termos "ovo caipira", "colonial", "capoeira".
O rótulo deve informar ao consumidor que o produto foi produzido de acordo com esta Norma.
</t>
  </si>
  <si>
    <t>As quantidades de produtos armazenados estão em consonância com o volume de produção informado.</t>
  </si>
  <si>
    <t>b</t>
  </si>
  <si>
    <t xml:space="preserve">MARCA: </t>
  </si>
  <si>
    <t>É proibido o uso de óleos vegetais reciclados como ingredientes de ração.</t>
  </si>
  <si>
    <t xml:space="preserve">É proibido o uso de óleos vegetais reciclados como ingredientes de ração. ( Óleos de cozinha doméstico, industrial ou restaurantes). </t>
  </si>
  <si>
    <t xml:space="preserve">Verificar presencialmente se a ponto de desinfecção para veículos.( Bomba Costal). </t>
  </si>
  <si>
    <t>Dispor de pedilúvio na entrada do aviário.</t>
  </si>
  <si>
    <t>Deve ser implantado e registrado o controle de pragas e roedores no(s) núcleo(s).</t>
  </si>
  <si>
    <t>O(s) entreposto(s) de processamento de ovos caipiras devem ser preferencialmente para esse tipo de produto e estar sob controle do serviço de inspeção sanitária oficial.</t>
  </si>
  <si>
    <t>É recomendável que não haja outros produtos sendo processados ou armazenados no entreposto de processamento de ovos e se há serviço de inspeção sanitária oficial (SIM ou IMA ou SIF)</t>
  </si>
  <si>
    <t>O galpão deve estar protegido do meio externo por meio de tela.</t>
  </si>
  <si>
    <t>Durante todas as fases de produção as galinhas caipiras devem ter acesso aos piquetes.(Regime semi-intensivo).</t>
  </si>
  <si>
    <t>Ausência de aves mortas ou aleijadas nos pinteiros, galpões e ovos descartados.</t>
  </si>
  <si>
    <t>Recomenda-se que a coleta dos ovos sejam em uma frequência mínima de duas vezes ao dia</t>
  </si>
  <si>
    <t>7 - ARMAZENAMENTO</t>
  </si>
  <si>
    <t>Aves em período de cria devem ser mantidas exclusivamente em galpões fechados.</t>
  </si>
  <si>
    <t>É recomendável que a coleta de ovos  seja realizada com uma frequência mínima de 2 vezes ao dia.</t>
  </si>
  <si>
    <t xml:space="preserve">As pintainhas de um dia ou frangas recriadas devem ser provenientes de estabelecimentos avícolas de reprodução registrados e certficados no MAPA ( Ministério da Agricultura, Pecuária e Abastecimento).  </t>
  </si>
  <si>
    <t>Dispor de ponto desinfecção de veículos na entrada e na saída do estabelecimento.</t>
  </si>
  <si>
    <t>A altura mínima da cerca em volta do galpão e respectivo piquete e/ou núcleo deve ser de 1m e com afastamento mínimo de 5m entre a cerca e o galpão e/ou núcleo.</t>
  </si>
  <si>
    <t>As aves são livres para expressar o comportamento normal da espécie.</t>
  </si>
  <si>
    <t>Verificar se há sombreamento nas áreas de pastejo das aves.</t>
  </si>
  <si>
    <t>Verificar se há sombreamento na área de pastejo. ( sombrites, arbustos etc).</t>
  </si>
  <si>
    <t>As aves devem ter acesso ao alimento vegetal picado, após trinta dias de vida.</t>
  </si>
  <si>
    <t>Verificar as embalagens, notas fiscais e rótulos das rações/alimentos utilizados . OFICIO CIRCULAR 7/99</t>
  </si>
  <si>
    <t>Verificação de registros de vacinação . Vacinação contra Gumbouro com 10 a 17 dias e mensalmente; Bronquite Infecciosa com 30 dias e mensalmente, Bouba Aviária com 21 dias (Membrana da asa), Newcastel com 1 a 4 dias e mensalmente (Intra-ocular ou na água sem cloração), Doença de Marek , obrigatória(Punção na membrana da asa ), logo apos o nascimento. Retirar o fornecimento de água das aves duas horas antes da vacinação. Em caso de água clorada, a cloração deve ser interrompida por no mínimo 24 horas antes da vacinação.</t>
  </si>
  <si>
    <t xml:space="preserve"> As pintainhas de um dias devem ser vacinadas contra coccidiose. </t>
  </si>
  <si>
    <t xml:space="preserve"> Comedouros e bebedouros  na área externa dos galpões não são permitidos.</t>
  </si>
  <si>
    <t xml:space="preserve">Verificar se as aves mortas e ovos descartados estão sendo  destinadas em fossas ou composteiras  à uma distância mínima de 150 metros da granja. </t>
  </si>
  <si>
    <t xml:space="preserve"> Verificar por entrevista e presencialmente se é realizado a limpeza e desinfecção das instalações, equipamentos e  utensílios , e se há registros (memorial descritivo dos processos tecnólogicos e das medidas higiêncio sanitárias e de biossegurança).</t>
  </si>
  <si>
    <t xml:space="preserve"> Verificar se há um programa  de vacinação.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</si>
</sst>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b/>
      <vertAlign val="subscript"/>
      <sz val="10"/>
      <name val="Calibri"/>
      <family val="2"/>
      <scheme val="minor"/>
    </font>
    <font>
      <i/>
      <sz val="10"/>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0"/>
      <color indexed="8"/>
      <name val="Calibri"/>
      <family val="2"/>
      <scheme val="minor"/>
    </font>
    <font>
      <sz val="11"/>
      <color theme="1"/>
      <name val="Calibri"/>
      <family val="2"/>
      <scheme val="minor"/>
    </font>
    <font>
      <b/>
      <sz val="12"/>
      <color rgb="FFC00000"/>
      <name val="Calibri"/>
      <family val="2"/>
      <scheme val="minor"/>
    </font>
    <font>
      <vertAlign val="superscript"/>
      <sz val="10"/>
      <name val="Arial"/>
      <family val="2"/>
    </font>
    <font>
      <sz val="10"/>
      <color theme="0"/>
      <name val="Calibri"/>
      <family val="2"/>
      <scheme val="minor"/>
    </font>
    <font>
      <sz val="11"/>
      <name val="Calibri"/>
      <family val="2"/>
      <scheme val="minor"/>
    </font>
    <font>
      <sz val="12"/>
      <color theme="1"/>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indexed="9"/>
        <bgColor indexed="26"/>
      </patternFill>
    </fill>
    <fill>
      <patternFill patternType="solid">
        <fgColor indexed="10"/>
        <bgColor indexed="60"/>
      </patternFill>
    </fill>
    <fill>
      <patternFill patternType="solid">
        <fgColor indexed="13"/>
        <bgColor indexed="34"/>
      </patternFill>
    </fill>
    <fill>
      <patternFill patternType="solid">
        <fgColor rgb="FF008000"/>
        <bgColor indexed="21"/>
      </patternFill>
    </fill>
    <fill>
      <patternFill patternType="solid">
        <fgColor rgb="FFFF0000"/>
        <bgColor indexed="34"/>
      </patternFill>
    </fill>
    <fill>
      <patternFill patternType="solid">
        <fgColor rgb="FFFFFF00"/>
        <bgColor indexed="21"/>
      </patternFill>
    </fill>
    <fill>
      <patternFill patternType="solid">
        <fgColor rgb="FFFFFF00"/>
        <bgColor indexed="34"/>
      </patternFill>
    </fill>
    <fill>
      <patternFill patternType="solid">
        <fgColor rgb="FF008000"/>
        <bgColor indexed="34"/>
      </patternFill>
    </fill>
    <fill>
      <patternFill patternType="solid">
        <fgColor indexed="17"/>
        <bgColor indexed="21"/>
      </patternFill>
    </fill>
    <fill>
      <patternFill patternType="solid">
        <fgColor theme="0" tint="-0.249977111117893"/>
        <bgColor indexed="64"/>
      </patternFill>
    </fill>
    <fill>
      <patternFill patternType="solid">
        <fgColor theme="0" tint="-0.14999847407452621"/>
        <bgColor indexed="26"/>
      </patternFill>
    </fill>
    <fill>
      <patternFill patternType="solid">
        <fgColor theme="8" tint="0.59999389629810485"/>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8"/>
      </right>
      <top style="thin">
        <color indexed="64"/>
      </top>
      <bottom style="thin">
        <color indexed="64"/>
      </bottom>
      <diagonal/>
    </border>
  </borders>
  <cellStyleXfs count="2">
    <xf numFmtId="0" fontId="0" fillId="0" borderId="0"/>
    <xf numFmtId="9" fontId="11" fillId="0" borderId="0" applyFont="0" applyFill="0" applyBorder="0" applyAlignment="0" applyProtection="0"/>
  </cellStyleXfs>
  <cellXfs count="199">
    <xf numFmtId="0" fontId="0" fillId="0" borderId="0" xfId="0"/>
    <xf numFmtId="0" fontId="1" fillId="0" borderId="6"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0" xfId="0" applyFont="1" applyAlignment="1"/>
    <xf numFmtId="0" fontId="1" fillId="0" borderId="0" xfId="0" applyFont="1" applyProtection="1">
      <protection locked="0"/>
    </xf>
    <xf numFmtId="0" fontId="1" fillId="0" borderId="0" xfId="0" applyFont="1" applyAlignment="1" applyProtection="1">
      <alignment horizontal="center" vertical="center"/>
      <protection locked="0"/>
    </xf>
    <xf numFmtId="164" fontId="1" fillId="0" borderId="0" xfId="0" applyNumberFormat="1" applyFont="1" applyProtection="1">
      <protection locked="0"/>
    </xf>
    <xf numFmtId="49" fontId="4" fillId="17" borderId="3" xfId="0" applyNumberFormat="1" applyFont="1" applyFill="1" applyBorder="1" applyAlignment="1" applyProtection="1">
      <alignment horizontal="center" vertical="center" wrapText="1"/>
      <protection locked="0"/>
    </xf>
    <xf numFmtId="49" fontId="4" fillId="2" borderId="6" xfId="0" applyNumberFormat="1" applyFont="1" applyFill="1" applyBorder="1" applyAlignment="1" applyProtection="1">
      <alignment horizontal="center" vertical="center" wrapText="1"/>
      <protection locked="0"/>
    </xf>
    <xf numFmtId="164" fontId="1" fillId="0" borderId="0" xfId="0" applyNumberFormat="1" applyFont="1" applyAlignment="1" applyProtection="1">
      <alignment horizontal="center" vertical="center"/>
      <protection locked="0"/>
    </xf>
    <xf numFmtId="164" fontId="2" fillId="0" borderId="0" xfId="0" applyNumberFormat="1" applyFont="1" applyAlignment="1" applyProtection="1">
      <alignment horizontal="center" vertical="center"/>
      <protection locked="0"/>
    </xf>
    <xf numFmtId="0" fontId="2" fillId="0" borderId="17" xfId="0" applyFont="1" applyBorder="1" applyAlignment="1" applyProtection="1">
      <alignment horizontal="left" vertical="top" wrapText="1"/>
      <protection locked="0"/>
    </xf>
    <xf numFmtId="0" fontId="2" fillId="0" borderId="20" xfId="0" applyFont="1" applyFill="1" applyBorder="1" applyAlignment="1" applyProtection="1">
      <alignment vertical="top" wrapText="1"/>
      <protection locked="0"/>
    </xf>
    <xf numFmtId="0" fontId="2" fillId="0" borderId="17" xfId="0" applyFont="1" applyBorder="1" applyAlignment="1" applyProtection="1">
      <alignment horizontal="left" vertical="top"/>
      <protection locked="0"/>
    </xf>
    <xf numFmtId="0" fontId="2" fillId="0" borderId="17" xfId="0" applyFont="1" applyBorder="1" applyAlignment="1" applyProtection="1">
      <alignment horizontal="left" vertical="top" shrinkToFit="1"/>
      <protection locked="0"/>
    </xf>
    <xf numFmtId="0" fontId="4" fillId="8" borderId="21" xfId="0" applyFont="1" applyFill="1" applyBorder="1" applyAlignment="1" applyProtection="1">
      <alignment horizontal="center" vertical="center"/>
    </xf>
    <xf numFmtId="0" fontId="4" fillId="7" borderId="15" xfId="0" applyFont="1" applyFill="1" applyBorder="1" applyAlignment="1" applyProtection="1">
      <alignment horizontal="center" vertical="center"/>
    </xf>
    <xf numFmtId="0" fontId="4" fillId="9" borderId="15" xfId="0" applyFont="1" applyFill="1" applyBorder="1" applyAlignment="1" applyProtection="1">
      <alignment horizontal="center" vertical="center"/>
    </xf>
    <xf numFmtId="0" fontId="4" fillId="7" borderId="12"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49" fontId="2" fillId="0" borderId="18" xfId="0" applyNumberFormat="1" applyFont="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xf>
    <xf numFmtId="0" fontId="4" fillId="3" borderId="7" xfId="0" applyFont="1" applyFill="1" applyBorder="1" applyAlignment="1" applyProtection="1">
      <alignment horizontal="center" vertical="center" shrinkToFit="1"/>
    </xf>
    <xf numFmtId="49" fontId="4" fillId="17" borderId="6" xfId="0" applyNumberFormat="1" applyFont="1" applyFill="1" applyBorder="1" applyAlignment="1" applyProtection="1">
      <alignment horizontal="center" vertical="center" wrapText="1"/>
    </xf>
    <xf numFmtId="49" fontId="4" fillId="17" borderId="3" xfId="0" applyNumberFormat="1" applyFont="1" applyFill="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2" fillId="0" borderId="6" xfId="0" applyFont="1" applyFill="1" applyBorder="1" applyAlignment="1" applyProtection="1">
      <alignment horizontal="center" vertical="center" wrapText="1" shrinkToFit="1"/>
    </xf>
    <xf numFmtId="0" fontId="3" fillId="0" borderId="6" xfId="0" applyFont="1" applyBorder="1" applyAlignment="1" applyProtection="1">
      <alignment horizontal="center" vertical="center" wrapText="1"/>
    </xf>
    <xf numFmtId="0" fontId="2" fillId="0" borderId="7" xfId="0" applyFont="1" applyFill="1" applyBorder="1" applyAlignment="1" applyProtection="1">
      <alignment horizontal="center" vertical="center" wrapText="1" shrinkToFit="1"/>
    </xf>
    <xf numFmtId="49" fontId="4" fillId="17" borderId="7" xfId="0" applyNumberFormat="1" applyFont="1" applyFill="1" applyBorder="1" applyAlignment="1" applyProtection="1">
      <alignment horizontal="center" vertical="center" wrapText="1"/>
    </xf>
    <xf numFmtId="49" fontId="4" fillId="17" borderId="5" xfId="0" applyNumberFormat="1" applyFont="1" applyFill="1" applyBorder="1" applyAlignment="1" applyProtection="1">
      <alignment horizontal="center" vertical="center" wrapText="1"/>
    </xf>
    <xf numFmtId="49" fontId="4" fillId="2" borderId="6" xfId="0" applyNumberFormat="1"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49" fontId="3" fillId="0" borderId="6" xfId="0" applyNumberFormat="1" applyFont="1" applyFill="1" applyBorder="1" applyAlignment="1" applyProtection="1">
      <alignment horizontal="center" vertical="center" wrapText="1"/>
    </xf>
    <xf numFmtId="49" fontId="3" fillId="0" borderId="11" xfId="0" applyNumberFormat="1" applyFont="1" applyFill="1" applyBorder="1" applyAlignment="1" applyProtection="1">
      <alignment horizontal="center" vertical="center" wrapText="1"/>
    </xf>
    <xf numFmtId="49" fontId="3" fillId="6" borderId="6" xfId="0" applyNumberFormat="1" applyFont="1" applyFill="1" applyBorder="1" applyAlignment="1" applyProtection="1">
      <alignment horizontal="center" vertical="center" wrapText="1"/>
    </xf>
    <xf numFmtId="49" fontId="4" fillId="17" borderId="14" xfId="0" applyNumberFormat="1" applyFont="1" applyFill="1" applyBorder="1" applyAlignment="1" applyProtection="1">
      <alignment horizontal="center" vertical="center" wrapText="1"/>
    </xf>
    <xf numFmtId="0" fontId="3" fillId="7" borderId="6"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49" fontId="3" fillId="7" borderId="11" xfId="0" applyNumberFormat="1" applyFont="1" applyFill="1" applyBorder="1" applyAlignment="1" applyProtection="1">
      <alignment horizontal="center" vertical="center" wrapText="1"/>
    </xf>
    <xf numFmtId="49" fontId="3" fillId="7" borderId="6" xfId="0" applyNumberFormat="1"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shrinkToFit="1"/>
    </xf>
    <xf numFmtId="0" fontId="1" fillId="2" borderId="19" xfId="0"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0" fontId="2" fillId="4" borderId="11" xfId="0" applyFont="1" applyFill="1" applyBorder="1" applyAlignment="1" applyProtection="1">
      <alignment horizontal="center" vertical="center" wrapText="1" shrinkToFit="1"/>
    </xf>
    <xf numFmtId="0" fontId="1" fillId="0" borderId="11" xfId="0" applyFont="1" applyFill="1" applyBorder="1" applyAlignment="1" applyProtection="1">
      <alignment horizontal="center" vertical="center" wrapText="1" shrinkToFit="1"/>
    </xf>
    <xf numFmtId="0" fontId="2" fillId="4" borderId="6" xfId="0" applyFont="1" applyFill="1" applyBorder="1" applyAlignment="1" applyProtection="1">
      <alignment horizontal="center" vertical="center" wrapText="1" shrinkToFit="1"/>
    </xf>
    <xf numFmtId="0" fontId="3" fillId="0" borderId="6" xfId="0" applyFont="1" applyFill="1" applyBorder="1" applyAlignment="1" applyProtection="1">
      <alignment horizontal="center" vertical="center" wrapText="1" shrinkToFit="1"/>
    </xf>
    <xf numFmtId="0" fontId="1" fillId="0" borderId="6" xfId="0" applyFont="1" applyFill="1" applyBorder="1" applyAlignment="1" applyProtection="1">
      <alignment horizontal="center" vertical="center" wrapText="1" shrinkToFit="1"/>
    </xf>
    <xf numFmtId="0" fontId="2" fillId="5" borderId="6" xfId="0" applyFont="1" applyFill="1" applyBorder="1" applyAlignment="1" applyProtection="1">
      <alignment horizontal="center" vertical="center" wrapText="1" shrinkToFit="1"/>
    </xf>
    <xf numFmtId="0" fontId="3" fillId="0" borderId="11" xfId="0" applyFont="1" applyFill="1" applyBorder="1" applyAlignment="1" applyProtection="1">
      <alignment horizontal="center" vertical="center" wrapText="1" shrinkToFit="1"/>
    </xf>
    <xf numFmtId="0" fontId="2" fillId="5" borderId="11" xfId="0" applyFont="1" applyFill="1" applyBorder="1" applyAlignment="1" applyProtection="1">
      <alignment horizontal="center" vertical="center" wrapText="1" shrinkToFit="1"/>
    </xf>
    <xf numFmtId="0" fontId="2" fillId="0" borderId="16" xfId="0" applyFont="1" applyFill="1" applyBorder="1" applyAlignment="1" applyProtection="1">
      <alignment horizontal="center" vertical="center" wrapText="1" shrinkToFit="1"/>
    </xf>
    <xf numFmtId="49" fontId="4" fillId="15" borderId="15" xfId="0" applyNumberFormat="1" applyFont="1" applyFill="1" applyBorder="1" applyAlignment="1" applyProtection="1">
      <alignment horizontal="center" vertical="center" wrapText="1"/>
    </xf>
    <xf numFmtId="49" fontId="4" fillId="8" borderId="11" xfId="0" applyNumberFormat="1" applyFont="1" applyFill="1" applyBorder="1" applyAlignment="1" applyProtection="1">
      <alignment horizontal="center" vertical="center" wrapText="1"/>
    </xf>
    <xf numFmtId="49" fontId="4" fillId="9" borderId="6" xfId="0" applyNumberFormat="1" applyFont="1" applyFill="1" applyBorder="1" applyAlignment="1" applyProtection="1">
      <alignment horizontal="center" vertical="center" wrapText="1"/>
    </xf>
    <xf numFmtId="49" fontId="4" fillId="9" borderId="11" xfId="0" applyNumberFormat="1" applyFont="1" applyFill="1" applyBorder="1" applyAlignment="1" applyProtection="1">
      <alignment horizontal="center" vertical="center" wrapText="1"/>
    </xf>
    <xf numFmtId="49" fontId="4" fillId="8" borderId="6" xfId="0" applyNumberFormat="1" applyFont="1" applyFill="1" applyBorder="1" applyAlignment="1" applyProtection="1">
      <alignment horizontal="center" vertical="center" wrapText="1"/>
    </xf>
    <xf numFmtId="49" fontId="4" fillId="10" borderId="6" xfId="0" applyNumberFormat="1" applyFont="1" applyFill="1" applyBorder="1" applyAlignment="1" applyProtection="1">
      <alignment horizontal="center" vertical="center" wrapText="1"/>
    </xf>
    <xf numFmtId="49" fontId="4" fillId="11" borderId="6" xfId="0" applyNumberFormat="1" applyFont="1" applyFill="1" applyBorder="1" applyAlignment="1" applyProtection="1">
      <alignment horizontal="center" vertical="center" wrapText="1"/>
    </xf>
    <xf numFmtId="49" fontId="4" fillId="12" borderId="6" xfId="0" applyNumberFormat="1" applyFont="1" applyFill="1" applyBorder="1" applyAlignment="1" applyProtection="1">
      <alignment horizontal="center" vertical="center" wrapText="1"/>
    </xf>
    <xf numFmtId="49" fontId="4" fillId="13" borderId="6" xfId="0" applyNumberFormat="1" applyFont="1" applyFill="1" applyBorder="1" applyAlignment="1" applyProtection="1">
      <alignment horizontal="center" vertical="center" wrapText="1"/>
    </xf>
    <xf numFmtId="0" fontId="4" fillId="4" borderId="6" xfId="0" applyFont="1" applyFill="1" applyBorder="1" applyAlignment="1" applyProtection="1">
      <alignment horizontal="center" vertical="center"/>
    </xf>
    <xf numFmtId="49" fontId="4" fillId="14" borderId="6" xfId="0" applyNumberFormat="1" applyFont="1" applyFill="1" applyBorder="1" applyAlignment="1" applyProtection="1">
      <alignment horizontal="center" vertical="center" wrapText="1"/>
    </xf>
    <xf numFmtId="0" fontId="2" fillId="0" borderId="0" xfId="0" applyFont="1" applyProtection="1">
      <protection locked="0"/>
    </xf>
    <xf numFmtId="49" fontId="4" fillId="14" borderId="16" xfId="0" applyNumberFormat="1"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shrinkToFit="1"/>
    </xf>
    <xf numFmtId="0" fontId="1" fillId="0" borderId="16" xfId="0" applyFont="1" applyBorder="1" applyAlignment="1" applyProtection="1">
      <alignment horizontal="center" vertical="center"/>
      <protection locked="0"/>
    </xf>
    <xf numFmtId="0" fontId="3" fillId="0" borderId="16" xfId="0" applyFont="1" applyBorder="1" applyAlignment="1" applyProtection="1">
      <alignment horizontal="center" vertical="center" wrapText="1"/>
    </xf>
    <xf numFmtId="0" fontId="1" fillId="0" borderId="0" xfId="0" applyFont="1" applyAlignment="1">
      <alignment vertical="top"/>
    </xf>
    <xf numFmtId="0" fontId="0" fillId="0" borderId="16" xfId="0" applyBorder="1" applyAlignment="1">
      <alignment horizontal="left" vertical="center" wrapText="1"/>
    </xf>
    <xf numFmtId="0" fontId="0" fillId="0" borderId="16" xfId="0" applyBorder="1" applyAlignment="1">
      <alignment vertical="top" wrapText="1"/>
    </xf>
    <xf numFmtId="49" fontId="4" fillId="8" borderId="16" xfId="0" applyNumberFormat="1" applyFont="1" applyFill="1" applyBorder="1" applyAlignment="1" applyProtection="1">
      <alignment horizontal="center" vertical="center" wrapText="1"/>
    </xf>
    <xf numFmtId="0" fontId="3" fillId="0" borderId="16" xfId="0" applyFont="1" applyBorder="1" applyAlignment="1">
      <alignment horizontal="left" vertical="center" wrapText="1"/>
    </xf>
    <xf numFmtId="49" fontId="4" fillId="9" borderId="16" xfId="0" applyNumberFormat="1" applyFont="1" applyFill="1" applyBorder="1" applyAlignment="1" applyProtection="1">
      <alignment horizontal="center" vertical="center" wrapText="1"/>
    </xf>
    <xf numFmtId="0" fontId="3" fillId="0" borderId="16" xfId="0" applyFont="1" applyBorder="1" applyAlignment="1">
      <alignment vertical="center" wrapText="1"/>
    </xf>
    <xf numFmtId="49" fontId="4" fillId="10" borderId="16" xfId="0" applyNumberFormat="1" applyFont="1" applyFill="1" applyBorder="1" applyAlignment="1" applyProtection="1">
      <alignment horizontal="center" vertical="center" wrapText="1"/>
    </xf>
    <xf numFmtId="49" fontId="4" fillId="11" borderId="16" xfId="0" applyNumberFormat="1" applyFont="1" applyFill="1" applyBorder="1" applyAlignment="1" applyProtection="1">
      <alignment horizontal="center" vertical="center" wrapText="1"/>
    </xf>
    <xf numFmtId="49" fontId="4" fillId="15" borderId="16" xfId="0" applyNumberFormat="1" applyFont="1" applyFill="1" applyBorder="1" applyAlignment="1" applyProtection="1">
      <alignment horizontal="center" vertical="center" wrapText="1"/>
    </xf>
    <xf numFmtId="49" fontId="4" fillId="12" borderId="16" xfId="0" applyNumberFormat="1" applyFont="1" applyFill="1" applyBorder="1" applyAlignment="1" applyProtection="1">
      <alignment horizontal="center" vertical="center" wrapText="1"/>
    </xf>
    <xf numFmtId="0" fontId="10" fillId="0" borderId="16" xfId="0" applyFont="1" applyBorder="1" applyAlignment="1">
      <alignment vertical="center" wrapText="1"/>
    </xf>
    <xf numFmtId="49" fontId="4" fillId="13" borderId="16" xfId="0" applyNumberFormat="1" applyFont="1" applyFill="1" applyBorder="1" applyAlignment="1" applyProtection="1">
      <alignment horizontal="center" vertical="center" wrapText="1"/>
    </xf>
    <xf numFmtId="0" fontId="4" fillId="4" borderId="16" xfId="0" applyFont="1" applyFill="1" applyBorder="1" applyAlignment="1">
      <alignment horizontal="center" vertical="center"/>
    </xf>
    <xf numFmtId="0" fontId="1" fillId="0" borderId="16" xfId="0" applyFont="1" applyFill="1" applyBorder="1" applyAlignment="1" applyProtection="1">
      <alignment horizontal="left" vertical="center" wrapText="1" shrinkToFit="1"/>
    </xf>
    <xf numFmtId="0" fontId="2" fillId="5" borderId="16" xfId="0" applyFont="1" applyFill="1" applyBorder="1" applyAlignment="1" applyProtection="1">
      <alignment horizontal="center" vertical="center" wrapText="1" shrinkToFit="1"/>
    </xf>
    <xf numFmtId="0" fontId="0" fillId="0" borderId="16" xfId="0" applyBorder="1" applyAlignment="1">
      <alignment wrapText="1"/>
    </xf>
    <xf numFmtId="0" fontId="2" fillId="0" borderId="16" xfId="0" applyFont="1" applyBorder="1" applyAlignment="1"/>
    <xf numFmtId="0" fontId="1" fillId="0" borderId="16" xfId="0" applyFont="1" applyBorder="1" applyAlignment="1">
      <alignment wrapText="1"/>
    </xf>
    <xf numFmtId="0" fontId="2" fillId="0" borderId="17" xfId="0" applyFont="1" applyBorder="1" applyAlignment="1" applyProtection="1">
      <alignment horizontal="left" vertical="top"/>
      <protection locked="0"/>
    </xf>
    <xf numFmtId="0" fontId="14" fillId="0" borderId="14" xfId="0" applyFont="1" applyFill="1" applyBorder="1" applyAlignment="1" applyProtection="1">
      <alignment vertical="center" wrapText="1" shrinkToFit="1"/>
      <protection locked="0"/>
    </xf>
    <xf numFmtId="0" fontId="14" fillId="0" borderId="14" xfId="0" applyFont="1" applyFill="1" applyBorder="1" applyAlignment="1" applyProtection="1">
      <alignment vertical="center" wrapText="1" shrinkToFit="1"/>
    </xf>
    <xf numFmtId="0" fontId="1" fillId="0" borderId="12" xfId="0" applyFont="1" applyFill="1" applyBorder="1" applyAlignment="1" applyProtection="1">
      <alignment horizontal="center" vertical="center" wrapText="1" shrinkToFit="1"/>
      <protection locked="0"/>
    </xf>
    <xf numFmtId="0" fontId="0" fillId="0" borderId="16" xfId="0" applyFont="1" applyBorder="1" applyAlignment="1">
      <alignment wrapText="1"/>
    </xf>
    <xf numFmtId="0" fontId="15" fillId="0" borderId="16" xfId="0" applyFont="1" applyBorder="1" applyAlignment="1">
      <alignment vertical="top" wrapText="1"/>
    </xf>
    <xf numFmtId="0" fontId="0" fillId="0" borderId="16" xfId="0" applyFont="1" applyBorder="1" applyAlignment="1">
      <alignment vertical="top" wrapText="1"/>
    </xf>
    <xf numFmtId="0" fontId="15" fillId="0" borderId="16" xfId="0" applyFont="1" applyBorder="1" applyAlignment="1">
      <alignment vertical="center" wrapText="1"/>
    </xf>
    <xf numFmtId="0" fontId="1" fillId="0" borderId="16" xfId="0" applyFont="1" applyFill="1" applyBorder="1" applyAlignment="1" applyProtection="1">
      <alignment horizontal="center" vertical="center" wrapText="1" shrinkToFit="1"/>
      <protection locked="0"/>
    </xf>
    <xf numFmtId="0" fontId="1" fillId="0" borderId="16" xfId="0" applyFont="1" applyBorder="1" applyAlignment="1" applyProtection="1">
      <alignment horizontal="center" vertical="center"/>
      <protection locked="0"/>
    </xf>
    <xf numFmtId="0" fontId="1" fillId="0" borderId="0" xfId="0" applyFont="1" applyAlignment="1"/>
    <xf numFmtId="0" fontId="1" fillId="0" borderId="0" xfId="0" applyFont="1" applyProtection="1">
      <protection locked="0"/>
    </xf>
    <xf numFmtId="0" fontId="1" fillId="0" borderId="0" xfId="0" applyFont="1" applyAlignment="1" applyProtection="1">
      <alignment horizontal="center" vertical="center"/>
      <protection locked="0"/>
    </xf>
    <xf numFmtId="0" fontId="2" fillId="0" borderId="17" xfId="0" applyFont="1" applyFill="1" applyBorder="1" applyAlignment="1" applyProtection="1">
      <alignment horizontal="center" vertical="center" wrapText="1" shrinkToFit="1"/>
    </xf>
    <xf numFmtId="0" fontId="1" fillId="0" borderId="16" xfId="0" applyFont="1" applyFill="1" applyBorder="1" applyAlignment="1" applyProtection="1">
      <alignment horizontal="center" vertical="center" wrapText="1" shrinkToFit="1"/>
    </xf>
    <xf numFmtId="49" fontId="4" fillId="11" borderId="16" xfId="0" applyNumberFormat="1" applyFont="1" applyFill="1" applyBorder="1" applyAlignment="1" applyProtection="1">
      <alignment horizontal="center" vertical="center" wrapText="1"/>
    </xf>
    <xf numFmtId="0" fontId="3" fillId="0" borderId="16" xfId="0" applyFont="1" applyBorder="1" applyAlignment="1">
      <alignment vertical="center" wrapText="1"/>
    </xf>
    <xf numFmtId="0" fontId="1" fillId="0" borderId="6" xfId="0" applyFont="1" applyFill="1" applyBorder="1" applyAlignment="1" applyProtection="1">
      <alignment horizontal="center" vertical="top" wrapText="1" shrinkToFit="1"/>
    </xf>
    <xf numFmtId="0" fontId="1" fillId="0" borderId="12" xfId="0" applyFont="1" applyFill="1" applyBorder="1" applyAlignment="1" applyProtection="1">
      <alignment horizontal="center" vertical="center" wrapText="1" shrinkToFit="1"/>
      <protection locked="0"/>
    </xf>
    <xf numFmtId="0" fontId="1" fillId="0" borderId="16" xfId="0" applyFont="1" applyFill="1" applyBorder="1" applyAlignment="1" applyProtection="1">
      <alignment vertical="center" wrapText="1" shrinkToFit="1"/>
      <protection locked="0"/>
    </xf>
    <xf numFmtId="0" fontId="3" fillId="6" borderId="6" xfId="0" applyFont="1" applyFill="1" applyBorder="1" applyAlignment="1" applyProtection="1">
      <alignment horizontal="center" vertical="center" wrapText="1" shrinkToFit="1"/>
    </xf>
    <xf numFmtId="0" fontId="2" fillId="4" borderId="16" xfId="0" applyFont="1" applyFill="1" applyBorder="1" applyAlignment="1" applyProtection="1">
      <alignment horizontal="center" vertical="center" wrapText="1" shrinkToFit="1"/>
    </xf>
    <xf numFmtId="0" fontId="16" fillId="0" borderId="16" xfId="0" applyFont="1" applyFill="1" applyBorder="1" applyAlignment="1" applyProtection="1">
      <alignment horizontal="left" vertical="center" wrapText="1" shrinkToFit="1"/>
    </xf>
    <xf numFmtId="0" fontId="1" fillId="0" borderId="6" xfId="0" applyFont="1" applyFill="1" applyBorder="1" applyAlignment="1" applyProtection="1">
      <alignment horizontal="left" vertical="top" wrapText="1" shrinkToFit="1"/>
    </xf>
    <xf numFmtId="0" fontId="1" fillId="6" borderId="6" xfId="0" applyFont="1" applyFill="1" applyBorder="1" applyAlignment="1" applyProtection="1">
      <alignment horizontal="center" vertical="center" wrapText="1" shrinkToFit="1"/>
    </xf>
    <xf numFmtId="0" fontId="1" fillId="6" borderId="6" xfId="0" applyFont="1" applyFill="1" applyBorder="1" applyAlignment="1" applyProtection="1">
      <alignment horizontal="left" vertical="top" wrapText="1" shrinkToFit="1"/>
    </xf>
    <xf numFmtId="0" fontId="1" fillId="0" borderId="12" xfId="0" applyFont="1" applyFill="1" applyBorder="1" applyAlignment="1" applyProtection="1">
      <alignment horizontal="center" vertical="center" wrapText="1" shrinkToFit="1"/>
      <protection locked="0"/>
    </xf>
    <xf numFmtId="0" fontId="1" fillId="0" borderId="13" xfId="0" applyFont="1" applyFill="1" applyBorder="1" applyAlignment="1" applyProtection="1">
      <alignment horizontal="center" vertical="center" wrapText="1" shrinkToFit="1"/>
      <protection locked="0"/>
    </xf>
    <xf numFmtId="0" fontId="2" fillId="4" borderId="12" xfId="0" applyFont="1" applyFill="1" applyBorder="1" applyAlignment="1" applyProtection="1">
      <alignment horizontal="center" vertical="center" wrapText="1" shrinkToFit="1"/>
    </xf>
    <xf numFmtId="0" fontId="1" fillId="0" borderId="13" xfId="0" applyFont="1" applyFill="1" applyBorder="1" applyAlignment="1" applyProtection="1">
      <alignment horizontal="left" vertical="top" wrapText="1" shrinkToFit="1"/>
      <protection locked="0"/>
    </xf>
    <xf numFmtId="0" fontId="1" fillId="0" borderId="13" xfId="0" applyFont="1" applyFill="1" applyBorder="1" applyAlignment="1" applyProtection="1">
      <alignment vertical="top" wrapText="1" shrinkToFit="1"/>
      <protection locked="0"/>
    </xf>
    <xf numFmtId="0" fontId="1" fillId="0" borderId="13" xfId="0" applyFont="1" applyFill="1" applyBorder="1" applyAlignment="1" applyProtection="1">
      <alignment horizontal="center" vertical="center" wrapText="1" shrinkToFit="1"/>
      <protection locked="0"/>
    </xf>
    <xf numFmtId="0" fontId="3" fillId="0" borderId="14" xfId="0" applyFont="1" applyFill="1" applyBorder="1" applyAlignment="1" applyProtection="1">
      <alignment horizontal="center" vertical="center" wrapText="1" shrinkToFit="1"/>
      <protection locked="0"/>
    </xf>
    <xf numFmtId="0" fontId="2" fillId="0" borderId="15" xfId="0" applyFont="1" applyBorder="1" applyAlignment="1" applyProtection="1">
      <alignment horizontal="left" vertical="top" wrapText="1"/>
      <protection locked="0"/>
    </xf>
    <xf numFmtId="0" fontId="2" fillId="0" borderId="16" xfId="0" applyFont="1" applyBorder="1" applyAlignment="1" applyProtection="1">
      <alignment horizontal="left" vertical="top"/>
      <protection locked="0"/>
    </xf>
    <xf numFmtId="0" fontId="1" fillId="0" borderId="0" xfId="0" applyFont="1" applyBorder="1" applyAlignment="1">
      <alignment horizontal="center" vertical="center" wrapText="1"/>
    </xf>
    <xf numFmtId="0" fontId="1" fillId="0" borderId="12" xfId="0" applyFont="1" applyFill="1" applyBorder="1" applyAlignment="1" applyProtection="1">
      <alignment horizontal="center" vertical="center" wrapText="1" shrinkToFit="1"/>
      <protection locked="0"/>
    </xf>
    <xf numFmtId="0" fontId="1" fillId="0" borderId="13" xfId="0" applyFont="1" applyFill="1" applyBorder="1" applyAlignment="1" applyProtection="1">
      <alignment horizontal="center" vertical="center" wrapText="1" shrinkToFit="1"/>
      <protection locked="0"/>
    </xf>
    <xf numFmtId="49" fontId="4" fillId="17" borderId="12" xfId="0" applyNumberFormat="1" applyFont="1" applyFill="1" applyBorder="1" applyAlignment="1" applyProtection="1">
      <alignment horizontal="center" vertical="center" wrapText="1"/>
    </xf>
    <xf numFmtId="49" fontId="4" fillId="17" borderId="13" xfId="0" applyNumberFormat="1" applyFont="1" applyFill="1" applyBorder="1" applyAlignment="1" applyProtection="1">
      <alignment horizontal="center" vertical="center" wrapText="1"/>
    </xf>
    <xf numFmtId="0" fontId="2" fillId="0" borderId="15" xfId="0" applyFont="1" applyFill="1" applyBorder="1" applyAlignment="1" applyProtection="1">
      <alignment vertical="top" wrapText="1"/>
      <protection locked="0"/>
    </xf>
    <xf numFmtId="0" fontId="2" fillId="0" borderId="19" xfId="0" applyFont="1" applyFill="1" applyBorder="1" applyAlignment="1" applyProtection="1">
      <alignment vertical="top" wrapText="1"/>
      <protection locked="0"/>
    </xf>
    <xf numFmtId="0" fontId="2" fillId="16" borderId="15" xfId="0" applyFont="1" applyFill="1" applyBorder="1" applyAlignment="1" applyProtection="1">
      <alignment horizontal="center" vertical="center" wrapText="1"/>
    </xf>
    <xf numFmtId="0" fontId="2" fillId="16" borderId="22" xfId="0" applyFont="1" applyFill="1" applyBorder="1" applyAlignment="1" applyProtection="1">
      <alignment horizontal="center" vertical="center" wrapText="1"/>
    </xf>
    <xf numFmtId="0" fontId="2" fillId="16" borderId="19" xfId="0" applyFont="1" applyFill="1" applyBorder="1" applyAlignment="1" applyProtection="1">
      <alignment horizontal="center" vertical="center" wrapText="1"/>
    </xf>
    <xf numFmtId="0" fontId="2" fillId="0" borderId="15"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9" fillId="18" borderId="1" xfId="0" applyFont="1" applyFill="1" applyBorder="1" applyAlignment="1" applyProtection="1">
      <alignment horizontal="center" vertical="center" wrapText="1"/>
      <protection locked="0"/>
    </xf>
    <xf numFmtId="0" fontId="9" fillId="18" borderId="2" xfId="0" applyFont="1" applyFill="1" applyBorder="1" applyAlignment="1" applyProtection="1">
      <alignment horizontal="center" vertical="center" wrapText="1"/>
      <protection locked="0"/>
    </xf>
    <xf numFmtId="0" fontId="9" fillId="18" borderId="3" xfId="0" applyFont="1" applyFill="1" applyBorder="1" applyAlignment="1" applyProtection="1">
      <alignment horizontal="center" vertical="center" wrapText="1"/>
      <protection locked="0"/>
    </xf>
    <xf numFmtId="0" fontId="2" fillId="0" borderId="17"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16" borderId="8" xfId="0" applyFont="1" applyFill="1" applyBorder="1" applyAlignment="1" applyProtection="1">
      <alignment horizontal="center" vertical="center"/>
    </xf>
    <xf numFmtId="0" fontId="2" fillId="16" borderId="9" xfId="0" applyFont="1" applyFill="1" applyBorder="1" applyAlignment="1" applyProtection="1">
      <alignment horizontal="center" vertical="center"/>
    </xf>
    <xf numFmtId="0" fontId="2" fillId="16" borderId="10" xfId="0" applyFont="1" applyFill="1" applyBorder="1" applyAlignment="1" applyProtection="1">
      <alignment horizontal="center" vertical="center"/>
    </xf>
    <xf numFmtId="0" fontId="2" fillId="0" borderId="12"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16" borderId="12" xfId="0" applyNumberFormat="1" applyFont="1" applyFill="1" applyBorder="1" applyAlignment="1" applyProtection="1">
      <alignment horizontal="center" vertical="center" wrapText="1"/>
    </xf>
    <xf numFmtId="0" fontId="2" fillId="16" borderId="13" xfId="0" applyNumberFormat="1" applyFont="1" applyFill="1" applyBorder="1" applyAlignment="1" applyProtection="1">
      <alignment horizontal="center" vertical="center" wrapText="1"/>
    </xf>
    <xf numFmtId="0" fontId="2" fillId="16" borderId="14" xfId="0" applyNumberFormat="1" applyFont="1" applyFill="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9" fontId="8" fillId="0" borderId="17" xfId="1" applyFont="1" applyBorder="1" applyAlignment="1" applyProtection="1">
      <alignment horizontal="center" vertical="center"/>
    </xf>
    <xf numFmtId="9" fontId="8" fillId="0" borderId="18" xfId="1" applyFont="1" applyBorder="1" applyAlignment="1" applyProtection="1">
      <alignment horizontal="center" vertical="center"/>
    </xf>
    <xf numFmtId="9" fontId="8" fillId="0" borderId="11" xfId="1" applyFont="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12" fillId="0" borderId="15" xfId="0" applyFont="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9" fillId="15" borderId="12" xfId="0" applyFont="1" applyFill="1" applyBorder="1" applyAlignment="1" applyProtection="1">
      <alignment horizontal="center" vertical="center" wrapText="1"/>
    </xf>
    <xf numFmtId="0" fontId="9" fillId="15" borderId="23" xfId="0" applyFont="1" applyFill="1" applyBorder="1" applyAlignment="1" applyProtection="1">
      <alignment horizontal="center" vertical="center" wrapText="1"/>
    </xf>
    <xf numFmtId="0" fontId="7" fillId="6" borderId="15" xfId="0" applyFont="1" applyFill="1" applyBorder="1" applyAlignment="1" applyProtection="1">
      <alignment horizontal="center"/>
    </xf>
    <xf numFmtId="0" fontId="7" fillId="6" borderId="4" xfId="0" applyFont="1" applyFill="1" applyBorder="1" applyAlignment="1" applyProtection="1">
      <alignment horizontal="center"/>
    </xf>
    <xf numFmtId="0" fontId="7" fillId="6" borderId="13" xfId="0" applyFont="1" applyFill="1" applyBorder="1" applyAlignment="1" applyProtection="1">
      <alignment horizontal="center"/>
    </xf>
    <xf numFmtId="0" fontId="7" fillId="6" borderId="14" xfId="0" applyFont="1" applyFill="1" applyBorder="1" applyAlignment="1" applyProtection="1">
      <alignment horizontal="center"/>
    </xf>
    <xf numFmtId="0" fontId="1" fillId="0" borderId="21" xfId="0" applyNumberFormat="1" applyFont="1" applyBorder="1" applyAlignment="1" applyProtection="1">
      <alignment vertical="center" wrapText="1"/>
      <protection locked="0"/>
    </xf>
    <xf numFmtId="0" fontId="1" fillId="0" borderId="0" xfId="0" applyNumberFormat="1" applyFont="1" applyBorder="1" applyAlignment="1" applyProtection="1">
      <alignment vertical="center" wrapText="1"/>
      <protection locked="0"/>
    </xf>
    <xf numFmtId="0" fontId="1" fillId="0" borderId="20" xfId="0" applyNumberFormat="1" applyFont="1" applyBorder="1" applyAlignment="1" applyProtection="1">
      <alignment vertical="center" wrapText="1"/>
      <protection locked="0"/>
    </xf>
    <xf numFmtId="0" fontId="2" fillId="16" borderId="15" xfId="0" applyFont="1" applyFill="1" applyBorder="1" applyAlignment="1" applyProtection="1">
      <alignment horizontal="center" vertical="center"/>
    </xf>
    <xf numFmtId="0" fontId="2" fillId="16" borderId="22" xfId="0" applyFont="1" applyFill="1" applyBorder="1" applyAlignment="1" applyProtection="1">
      <alignment horizontal="center" vertical="center"/>
    </xf>
    <xf numFmtId="0" fontId="2" fillId="16" borderId="19" xfId="0" applyFont="1" applyFill="1" applyBorder="1" applyAlignment="1" applyProtection="1">
      <alignment horizontal="center" vertical="center"/>
    </xf>
    <xf numFmtId="0" fontId="1" fillId="0" borderId="12" xfId="0" applyNumberFormat="1" applyFont="1" applyBorder="1" applyAlignment="1" applyProtection="1">
      <alignment horizontal="justify" vertical="center" wrapText="1"/>
      <protection locked="0"/>
    </xf>
    <xf numFmtId="0" fontId="1" fillId="0" borderId="13" xfId="0" applyNumberFormat="1" applyFont="1" applyBorder="1" applyAlignment="1" applyProtection="1">
      <alignment horizontal="justify" vertical="center" wrapText="1"/>
      <protection locked="0"/>
    </xf>
    <xf numFmtId="0" fontId="1" fillId="0" borderId="14" xfId="0" applyNumberFormat="1" applyFont="1" applyBorder="1" applyAlignment="1" applyProtection="1">
      <alignment horizontal="justify" vertical="center" wrapText="1"/>
      <protection locked="0"/>
    </xf>
    <xf numFmtId="0" fontId="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4" fillId="16" borderId="12" xfId="0" applyFont="1" applyFill="1" applyBorder="1" applyAlignment="1" applyProtection="1">
      <alignment horizontal="center" vertical="center" wrapText="1" shrinkToFit="1"/>
    </xf>
    <xf numFmtId="0" fontId="4" fillId="16" borderId="13" xfId="0" applyFont="1" applyFill="1" applyBorder="1" applyAlignment="1" applyProtection="1">
      <alignment horizontal="center" vertical="center" wrapText="1" shrinkToFit="1"/>
    </xf>
    <xf numFmtId="0" fontId="4" fillId="16" borderId="14" xfId="0" applyFont="1" applyFill="1" applyBorder="1" applyAlignment="1" applyProtection="1">
      <alignment horizontal="center" vertical="center" wrapText="1" shrinkToFit="1"/>
    </xf>
    <xf numFmtId="0" fontId="2" fillId="0" borderId="12" xfId="0" applyFont="1" applyFill="1" applyBorder="1" applyAlignment="1" applyProtection="1">
      <alignment horizontal="left" vertical="center" wrapText="1" shrinkToFit="1"/>
      <protection locked="0"/>
    </xf>
    <xf numFmtId="0" fontId="2" fillId="0" borderId="13" xfId="0" applyFont="1" applyFill="1" applyBorder="1" applyAlignment="1" applyProtection="1">
      <alignment horizontal="left" vertical="center" wrapText="1" shrinkToFit="1"/>
      <protection locked="0"/>
    </xf>
    <xf numFmtId="0" fontId="2" fillId="0" borderId="14" xfId="0" applyFont="1" applyFill="1" applyBorder="1" applyAlignment="1" applyProtection="1">
      <alignment horizontal="left" vertical="center" wrapText="1" shrinkToFit="1"/>
      <protection locked="0"/>
    </xf>
    <xf numFmtId="49" fontId="4" fillId="17" borderId="12" xfId="0" applyNumberFormat="1" applyFont="1" applyFill="1" applyBorder="1" applyAlignment="1" applyProtection="1">
      <alignment horizontal="center" vertical="center" wrapText="1"/>
      <protection locked="0"/>
    </xf>
    <xf numFmtId="49" fontId="4" fillId="17" borderId="13" xfId="0" applyNumberFormat="1" applyFont="1" applyFill="1" applyBorder="1" applyAlignment="1" applyProtection="1">
      <alignment horizontal="center" vertical="center" wrapText="1"/>
      <protection locked="0"/>
    </xf>
    <xf numFmtId="49" fontId="4" fillId="17" borderId="15" xfId="0" applyNumberFormat="1" applyFont="1" applyFill="1" applyBorder="1" applyAlignment="1" applyProtection="1">
      <alignment horizontal="center" vertical="center" wrapText="1"/>
    </xf>
    <xf numFmtId="49" fontId="4" fillId="17" borderId="4" xfId="0" applyNumberFormat="1" applyFont="1" applyFill="1" applyBorder="1" applyAlignment="1" applyProtection="1">
      <alignment horizontal="center" vertical="center" wrapText="1"/>
    </xf>
    <xf numFmtId="0" fontId="1" fillId="0" borderId="12" xfId="0" applyFont="1" applyFill="1" applyBorder="1" applyAlignment="1" applyProtection="1">
      <alignment horizontal="left" vertical="center" wrapText="1" indent="1" shrinkToFit="1"/>
      <protection locked="0"/>
    </xf>
    <xf numFmtId="0" fontId="1" fillId="0" borderId="13" xfId="0" applyFont="1" applyFill="1" applyBorder="1" applyAlignment="1" applyProtection="1">
      <alignment horizontal="left" vertical="center" wrapText="1" indent="1" shrinkToFit="1"/>
      <protection locked="0"/>
    </xf>
    <xf numFmtId="0" fontId="1" fillId="0" borderId="14" xfId="0" applyFont="1" applyFill="1" applyBorder="1" applyAlignment="1" applyProtection="1">
      <alignment horizontal="left" vertical="center" wrapText="1" indent="1" shrinkToFit="1"/>
      <protection locked="0"/>
    </xf>
    <xf numFmtId="0" fontId="2" fillId="0" borderId="12" xfId="0" applyFont="1" applyFill="1" applyBorder="1" applyAlignment="1" applyProtection="1">
      <alignment horizontal="center" vertical="center" wrapText="1" shrinkToFit="1"/>
      <protection locked="0"/>
    </xf>
    <xf numFmtId="0" fontId="2" fillId="0" borderId="13" xfId="0" applyFont="1" applyFill="1" applyBorder="1" applyAlignment="1" applyProtection="1">
      <alignment horizontal="center" vertical="center" wrapText="1" shrinkToFit="1"/>
      <protection locked="0"/>
    </xf>
    <xf numFmtId="0" fontId="2" fillId="0" borderId="14" xfId="0" applyFont="1" applyFill="1" applyBorder="1" applyAlignment="1" applyProtection="1">
      <alignment horizontal="center" vertical="center" wrapText="1" shrinkToFit="1"/>
      <protection locked="0"/>
    </xf>
    <xf numFmtId="0" fontId="2" fillId="2" borderId="12" xfId="0" applyFont="1" applyFill="1" applyBorder="1" applyAlignment="1" applyProtection="1">
      <alignment horizontal="center" vertical="center" wrapText="1" shrinkToFit="1"/>
    </xf>
    <xf numFmtId="0" fontId="2" fillId="2" borderId="13" xfId="0" applyFont="1" applyFill="1" applyBorder="1" applyAlignment="1" applyProtection="1">
      <alignment horizontal="center" vertical="center" wrapText="1" shrinkToFit="1"/>
    </xf>
    <xf numFmtId="0" fontId="2" fillId="2" borderId="14" xfId="0" applyFont="1" applyFill="1" applyBorder="1" applyAlignment="1" applyProtection="1">
      <alignment horizontal="center" vertical="center" wrapText="1" shrinkToFit="1"/>
    </xf>
  </cellXfs>
  <cellStyles count="2">
    <cellStyle name="Normal" xfId="0" builtinId="0"/>
    <cellStyle name="Porcentagem" xfId="1" builtinId="5"/>
  </cellStyles>
  <dxfs count="3">
    <dxf>
      <font>
        <b val="0"/>
        <condense val="0"/>
        <extend val="0"/>
        <color indexed="20"/>
      </font>
      <fill>
        <patternFill patternType="solid">
          <fgColor indexed="29"/>
          <bgColor indexed="45"/>
        </patternFill>
      </fill>
    </dxf>
    <dxf>
      <font>
        <b val="0"/>
        <condense val="0"/>
        <extend val="0"/>
        <color indexed="20"/>
      </font>
      <fill>
        <patternFill patternType="solid">
          <fgColor indexed="29"/>
          <bgColor indexed="45"/>
        </patternFill>
      </fill>
    </dxf>
    <dxf>
      <font>
        <b val="0"/>
        <condense val="0"/>
        <extend val="0"/>
        <color indexed="0"/>
      </font>
      <fill>
        <patternFill patternType="solid">
          <fgColor indexed="60"/>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842071</xdr:colOff>
      <xdr:row>0</xdr:row>
      <xdr:rowOff>272560</xdr:rowOff>
    </xdr:from>
    <xdr:to>
      <xdr:col>3</xdr:col>
      <xdr:colOff>749300</xdr:colOff>
      <xdr:row>0</xdr:row>
      <xdr:rowOff>937655</xdr:rowOff>
    </xdr:to>
    <xdr:pic>
      <xdr:nvPicPr>
        <xdr:cNvPr id="3" name="Imagem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66246" y="272560"/>
          <a:ext cx="1691579" cy="665095"/>
        </a:xfrm>
        <a:prstGeom prst="rect">
          <a:avLst/>
        </a:prstGeom>
      </xdr:spPr>
    </xdr:pic>
    <xdr:clientData/>
  </xdr:twoCellAnchor>
  <xdr:twoCellAnchor editAs="oneCell">
    <xdr:from>
      <xdr:col>0</xdr:col>
      <xdr:colOff>146539</xdr:colOff>
      <xdr:row>0</xdr:row>
      <xdr:rowOff>161192</xdr:rowOff>
    </xdr:from>
    <xdr:to>
      <xdr:col>1</xdr:col>
      <xdr:colOff>945174</xdr:colOff>
      <xdr:row>0</xdr:row>
      <xdr:rowOff>827942</xdr:rowOff>
    </xdr:to>
    <xdr:pic>
      <xdr:nvPicPr>
        <xdr:cNvPr id="5" name="Imagem 4" descr="C:\Users\m11193596\AppData\Local\Microsoft\Windows\INetCache\Content.Outlook\W7C5RNTZ\IMA 4 (002).png">
          <a:extLst>
            <a:ext uri="{FF2B5EF4-FFF2-40B4-BE49-F238E27FC236}">
              <a16:creationId xmlns:a16="http://schemas.microsoft.com/office/drawing/2014/main" xmlns=""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539" y="161192"/>
          <a:ext cx="1370135" cy="666750"/>
        </a:xfrm>
        <a:prstGeom prst="rect">
          <a:avLst/>
        </a:prstGeom>
        <a:noFill/>
        <a:ln>
          <a:noFill/>
        </a:ln>
      </xdr:spPr>
    </xdr:pic>
    <xdr:clientData/>
  </xdr:twoCellAnchor>
  <xdr:oneCellAnchor>
    <xdr:from>
      <xdr:col>2</xdr:col>
      <xdr:colOff>19050</xdr:colOff>
      <xdr:row>1</xdr:row>
      <xdr:rowOff>146050</xdr:rowOff>
    </xdr:from>
    <xdr:ext cx="1797050" cy="448710"/>
    <xdr:sp macro="" textlink="">
      <xdr:nvSpPr>
        <xdr:cNvPr id="6" name="CaixaDeTexto 5">
          <a:extLst>
            <a:ext uri="{FF2B5EF4-FFF2-40B4-BE49-F238E27FC236}">
              <a16:creationId xmlns:a16="http://schemas.microsoft.com/office/drawing/2014/main" xmlns="" id="{00000000-0008-0000-0000-000006000000}"/>
            </a:ext>
          </a:extLst>
        </xdr:cNvPr>
        <xdr:cNvSpPr txBox="1"/>
      </xdr:nvSpPr>
      <xdr:spPr>
        <a:xfrm>
          <a:off x="2946400" y="1358900"/>
          <a:ext cx="1797050" cy="448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3</xdr:col>
      <xdr:colOff>6350</xdr:colOff>
      <xdr:row>1</xdr:row>
      <xdr:rowOff>292100</xdr:rowOff>
    </xdr:from>
    <xdr:ext cx="1054100" cy="285750"/>
    <xdr:sp macro="" textlink="">
      <xdr:nvSpPr>
        <xdr:cNvPr id="7" name="CaixaDeTexto 6">
          <a:extLst>
            <a:ext uri="{FF2B5EF4-FFF2-40B4-BE49-F238E27FC236}">
              <a16:creationId xmlns:a16="http://schemas.microsoft.com/office/drawing/2014/main" xmlns="" id="{00000000-0008-0000-0000-000007000000}"/>
            </a:ext>
          </a:extLst>
        </xdr:cNvPr>
        <xdr:cNvSpPr txBox="1"/>
      </xdr:nvSpPr>
      <xdr:spPr>
        <a:xfrm>
          <a:off x="4718050" y="1504950"/>
          <a:ext cx="1054100" cy="285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3</xdr:col>
      <xdr:colOff>12700</xdr:colOff>
      <xdr:row>3</xdr:row>
      <xdr:rowOff>146050</xdr:rowOff>
    </xdr:from>
    <xdr:ext cx="1047750" cy="279400"/>
    <xdr:sp macro="" textlink="">
      <xdr:nvSpPr>
        <xdr:cNvPr id="9" name="CaixaDeTexto 8">
          <a:extLst>
            <a:ext uri="{FF2B5EF4-FFF2-40B4-BE49-F238E27FC236}">
              <a16:creationId xmlns:a16="http://schemas.microsoft.com/office/drawing/2014/main" xmlns="" id="{00000000-0008-0000-0000-000009000000}"/>
            </a:ext>
          </a:extLst>
        </xdr:cNvPr>
        <xdr:cNvSpPr txBox="1"/>
      </xdr:nvSpPr>
      <xdr:spPr>
        <a:xfrm>
          <a:off x="4724400" y="2324100"/>
          <a:ext cx="1047750" cy="279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0</xdr:col>
      <xdr:colOff>12700</xdr:colOff>
      <xdr:row>4</xdr:row>
      <xdr:rowOff>139700</xdr:rowOff>
    </xdr:from>
    <xdr:ext cx="5772150" cy="254000"/>
    <xdr:sp macro="" textlink="">
      <xdr:nvSpPr>
        <xdr:cNvPr id="10" name="CaixaDeTexto 9">
          <a:extLst>
            <a:ext uri="{FF2B5EF4-FFF2-40B4-BE49-F238E27FC236}">
              <a16:creationId xmlns:a16="http://schemas.microsoft.com/office/drawing/2014/main" xmlns="" id="{00000000-0008-0000-0000-00000A000000}"/>
            </a:ext>
          </a:extLst>
        </xdr:cNvPr>
        <xdr:cNvSpPr txBox="1"/>
      </xdr:nvSpPr>
      <xdr:spPr>
        <a:xfrm>
          <a:off x="12700" y="2736850"/>
          <a:ext cx="5772150" cy="25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lang="pt-BR" sz="1000">
            <a:latin typeface="Calibri" panose="020F0502020204030204" pitchFamily="34" charset="0"/>
            <a:cs typeface="Calibri" panose="020F0502020204030204" pitchFamily="34" charset="0"/>
          </a:endParaRPr>
        </a:p>
      </xdr:txBody>
    </xdr:sp>
    <xdr:clientData/>
  </xdr:oneCellAnchor>
  <xdr:oneCellAnchor>
    <xdr:from>
      <xdr:col>0</xdr:col>
      <xdr:colOff>19050</xdr:colOff>
      <xdr:row>5</xdr:row>
      <xdr:rowOff>127000</xdr:rowOff>
    </xdr:from>
    <xdr:ext cx="4705350" cy="393700"/>
    <xdr:sp macro="" textlink="">
      <xdr:nvSpPr>
        <xdr:cNvPr id="11" name="CaixaDeTexto 10">
          <a:extLst>
            <a:ext uri="{FF2B5EF4-FFF2-40B4-BE49-F238E27FC236}">
              <a16:creationId xmlns:a16="http://schemas.microsoft.com/office/drawing/2014/main" xmlns="" id="{00000000-0008-0000-0000-00000B000000}"/>
            </a:ext>
          </a:extLst>
        </xdr:cNvPr>
        <xdr:cNvSpPr txBox="1"/>
      </xdr:nvSpPr>
      <xdr:spPr>
        <a:xfrm>
          <a:off x="19050" y="3105150"/>
          <a:ext cx="4705350" cy="393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endParaRPr lang="pt-BR" sz="1000">
            <a:latin typeface="Calibri" panose="020F0502020204030204" pitchFamily="34" charset="0"/>
            <a:cs typeface="Calibri" panose="020F0502020204030204" pitchFamily="34" charset="0"/>
          </a:endParaRPr>
        </a:p>
      </xdr:txBody>
    </xdr:sp>
    <xdr:clientData/>
  </xdr:oneCellAnchor>
  <xdr:oneCellAnchor>
    <xdr:from>
      <xdr:col>3</xdr:col>
      <xdr:colOff>12700</xdr:colOff>
      <xdr:row>5</xdr:row>
      <xdr:rowOff>120650</xdr:rowOff>
    </xdr:from>
    <xdr:ext cx="1054100" cy="419100"/>
    <xdr:sp macro="" textlink="">
      <xdr:nvSpPr>
        <xdr:cNvPr id="12" name="CaixaDeTexto 11">
          <a:extLst>
            <a:ext uri="{FF2B5EF4-FFF2-40B4-BE49-F238E27FC236}">
              <a16:creationId xmlns:a16="http://schemas.microsoft.com/office/drawing/2014/main" xmlns="" id="{00000000-0008-0000-0000-00000C000000}"/>
            </a:ext>
          </a:extLst>
        </xdr:cNvPr>
        <xdr:cNvSpPr txBox="1"/>
      </xdr:nvSpPr>
      <xdr:spPr>
        <a:xfrm>
          <a:off x="4724400" y="3098800"/>
          <a:ext cx="1054100" cy="41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endParaRPr lang="pt-BR" sz="1000">
            <a:latin typeface="Calibri" panose="020F0502020204030204" pitchFamily="34" charset="0"/>
            <a:cs typeface="Calibri" panose="020F0502020204030204" pitchFamily="34" charset="0"/>
          </a:endParaRPr>
        </a:p>
      </xdr:txBody>
    </xdr:sp>
    <xdr:clientData/>
  </xdr:oneCellAnchor>
  <xdr:oneCellAnchor>
    <xdr:from>
      <xdr:col>0</xdr:col>
      <xdr:colOff>12700</xdr:colOff>
      <xdr:row>6</xdr:row>
      <xdr:rowOff>133350</xdr:rowOff>
    </xdr:from>
    <xdr:ext cx="2914650" cy="247650"/>
    <xdr:sp macro="" textlink="">
      <xdr:nvSpPr>
        <xdr:cNvPr id="13" name="CaixaDeTexto 12">
          <a:extLst>
            <a:ext uri="{FF2B5EF4-FFF2-40B4-BE49-F238E27FC236}">
              <a16:creationId xmlns:a16="http://schemas.microsoft.com/office/drawing/2014/main" xmlns="" id="{00000000-0008-0000-0000-00000D000000}"/>
            </a:ext>
          </a:extLst>
        </xdr:cNvPr>
        <xdr:cNvSpPr txBox="1"/>
      </xdr:nvSpPr>
      <xdr:spPr>
        <a:xfrm>
          <a:off x="12700" y="3638550"/>
          <a:ext cx="291465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2</xdr:col>
      <xdr:colOff>6350</xdr:colOff>
      <xdr:row>6</xdr:row>
      <xdr:rowOff>139700</xdr:rowOff>
    </xdr:from>
    <xdr:ext cx="1784350" cy="254000"/>
    <xdr:sp macro="" textlink="">
      <xdr:nvSpPr>
        <xdr:cNvPr id="14" name="CaixaDeTexto 13">
          <a:extLst>
            <a:ext uri="{FF2B5EF4-FFF2-40B4-BE49-F238E27FC236}">
              <a16:creationId xmlns:a16="http://schemas.microsoft.com/office/drawing/2014/main" xmlns="" id="{00000000-0008-0000-0000-00000E000000}"/>
            </a:ext>
          </a:extLst>
        </xdr:cNvPr>
        <xdr:cNvSpPr txBox="1"/>
      </xdr:nvSpPr>
      <xdr:spPr>
        <a:xfrm>
          <a:off x="2933700" y="3644900"/>
          <a:ext cx="1784350" cy="25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3</xdr:col>
      <xdr:colOff>19050</xdr:colOff>
      <xdr:row>6</xdr:row>
      <xdr:rowOff>158750</xdr:rowOff>
    </xdr:from>
    <xdr:ext cx="1035050" cy="215900"/>
    <xdr:sp macro="" textlink="">
      <xdr:nvSpPr>
        <xdr:cNvPr id="15" name="CaixaDeTexto 14">
          <a:extLst>
            <a:ext uri="{FF2B5EF4-FFF2-40B4-BE49-F238E27FC236}">
              <a16:creationId xmlns:a16="http://schemas.microsoft.com/office/drawing/2014/main" xmlns="" id="{00000000-0008-0000-0000-00000F000000}"/>
            </a:ext>
          </a:extLst>
        </xdr:cNvPr>
        <xdr:cNvSpPr txBox="1"/>
      </xdr:nvSpPr>
      <xdr:spPr>
        <a:xfrm>
          <a:off x="4730750" y="3663950"/>
          <a:ext cx="1035050" cy="215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0</xdr:col>
      <xdr:colOff>0</xdr:colOff>
      <xdr:row>7</xdr:row>
      <xdr:rowOff>152400</xdr:rowOff>
    </xdr:from>
    <xdr:ext cx="5778500" cy="234950"/>
    <xdr:sp macro="" textlink="">
      <xdr:nvSpPr>
        <xdr:cNvPr id="16" name="CaixaDeTexto 15">
          <a:extLst>
            <a:ext uri="{FF2B5EF4-FFF2-40B4-BE49-F238E27FC236}">
              <a16:creationId xmlns:a16="http://schemas.microsoft.com/office/drawing/2014/main" xmlns="" id="{00000000-0008-0000-0000-000010000000}"/>
            </a:ext>
          </a:extLst>
        </xdr:cNvPr>
        <xdr:cNvSpPr txBox="1"/>
      </xdr:nvSpPr>
      <xdr:spPr>
        <a:xfrm>
          <a:off x="0" y="4038600"/>
          <a:ext cx="5778500" cy="234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0</xdr:col>
      <xdr:colOff>0</xdr:colOff>
      <xdr:row>15</xdr:row>
      <xdr:rowOff>146050</xdr:rowOff>
    </xdr:from>
    <xdr:ext cx="2927350" cy="311150"/>
    <xdr:sp macro="" textlink="">
      <xdr:nvSpPr>
        <xdr:cNvPr id="18" name="CaixaDeTexto 17">
          <a:extLst>
            <a:ext uri="{FF2B5EF4-FFF2-40B4-BE49-F238E27FC236}">
              <a16:creationId xmlns:a16="http://schemas.microsoft.com/office/drawing/2014/main" xmlns="" id="{00000000-0008-0000-0000-000012000000}"/>
            </a:ext>
          </a:extLst>
        </xdr:cNvPr>
        <xdr:cNvSpPr txBox="1"/>
      </xdr:nvSpPr>
      <xdr:spPr>
        <a:xfrm>
          <a:off x="0" y="7854950"/>
          <a:ext cx="2927350" cy="311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2</xdr:col>
      <xdr:colOff>38100</xdr:colOff>
      <xdr:row>16</xdr:row>
      <xdr:rowOff>139700</xdr:rowOff>
    </xdr:from>
    <xdr:ext cx="1695450" cy="317500"/>
    <xdr:sp macro="" textlink="">
      <xdr:nvSpPr>
        <xdr:cNvPr id="19" name="CaixaDeTexto 18">
          <a:extLst>
            <a:ext uri="{FF2B5EF4-FFF2-40B4-BE49-F238E27FC236}">
              <a16:creationId xmlns:a16="http://schemas.microsoft.com/office/drawing/2014/main" xmlns="" id="{00000000-0008-0000-0000-000013000000}"/>
            </a:ext>
          </a:extLst>
        </xdr:cNvPr>
        <xdr:cNvSpPr txBox="1"/>
      </xdr:nvSpPr>
      <xdr:spPr>
        <a:xfrm>
          <a:off x="2962275" y="8397875"/>
          <a:ext cx="1695450" cy="317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0</xdr:col>
      <xdr:colOff>25400</xdr:colOff>
      <xdr:row>17</xdr:row>
      <xdr:rowOff>146050</xdr:rowOff>
    </xdr:from>
    <xdr:ext cx="2908300" cy="298450"/>
    <xdr:sp macro="" textlink="">
      <xdr:nvSpPr>
        <xdr:cNvPr id="20" name="CaixaDeTexto 19">
          <a:extLst>
            <a:ext uri="{FF2B5EF4-FFF2-40B4-BE49-F238E27FC236}">
              <a16:creationId xmlns:a16="http://schemas.microsoft.com/office/drawing/2014/main" xmlns="" id="{00000000-0008-0000-0000-000014000000}"/>
            </a:ext>
          </a:extLst>
        </xdr:cNvPr>
        <xdr:cNvSpPr txBox="1"/>
      </xdr:nvSpPr>
      <xdr:spPr>
        <a:xfrm>
          <a:off x="25400" y="8769350"/>
          <a:ext cx="2908300" cy="298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2</xdr:col>
      <xdr:colOff>12700</xdr:colOff>
      <xdr:row>15</xdr:row>
      <xdr:rowOff>133350</xdr:rowOff>
    </xdr:from>
    <xdr:ext cx="1765300" cy="336550"/>
    <xdr:sp macro="" textlink="">
      <xdr:nvSpPr>
        <xdr:cNvPr id="21" name="CaixaDeTexto 20">
          <a:extLst>
            <a:ext uri="{FF2B5EF4-FFF2-40B4-BE49-F238E27FC236}">
              <a16:creationId xmlns:a16="http://schemas.microsoft.com/office/drawing/2014/main" xmlns="" id="{00000000-0008-0000-0000-000015000000}"/>
            </a:ext>
          </a:extLst>
        </xdr:cNvPr>
        <xdr:cNvSpPr txBox="1"/>
      </xdr:nvSpPr>
      <xdr:spPr>
        <a:xfrm>
          <a:off x="2940050" y="7842250"/>
          <a:ext cx="1765300" cy="336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oneCellAnchor>
    <xdr:from>
      <xdr:col>2</xdr:col>
      <xdr:colOff>12700</xdr:colOff>
      <xdr:row>17</xdr:row>
      <xdr:rowOff>152400</xdr:rowOff>
    </xdr:from>
    <xdr:ext cx="1765300" cy="298450"/>
    <xdr:sp macro="" textlink="">
      <xdr:nvSpPr>
        <xdr:cNvPr id="23" name="CaixaDeTexto 22">
          <a:extLst>
            <a:ext uri="{FF2B5EF4-FFF2-40B4-BE49-F238E27FC236}">
              <a16:creationId xmlns:a16="http://schemas.microsoft.com/office/drawing/2014/main" xmlns="" id="{00000000-0008-0000-0000-000017000000}"/>
            </a:ext>
          </a:extLst>
        </xdr:cNvPr>
        <xdr:cNvSpPr txBox="1"/>
      </xdr:nvSpPr>
      <xdr:spPr>
        <a:xfrm>
          <a:off x="2940050" y="8775700"/>
          <a:ext cx="1765300" cy="298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lang="pt-BR" sz="1000">
            <a:latin typeface="Calibri" panose="020F0502020204030204" pitchFamily="34" charset="0"/>
            <a:cs typeface="Calibri" panose="020F0502020204030204" pitchFamily="34" charset="0"/>
          </a:endParaRPr>
        </a:p>
      </xdr:txBody>
    </xdr:sp>
    <xdr:clientData/>
  </xdr:oneCellAnchor>
  <xdr:twoCellAnchor editAs="oneCell">
    <xdr:from>
      <xdr:col>1</xdr:col>
      <xdr:colOff>1722089</xdr:colOff>
      <xdr:row>0</xdr:row>
      <xdr:rowOff>57149</xdr:rowOff>
    </xdr:from>
    <xdr:to>
      <xdr:col>2</xdr:col>
      <xdr:colOff>476250</xdr:colOff>
      <xdr:row>0</xdr:row>
      <xdr:rowOff>1153376</xdr:rowOff>
    </xdr:to>
    <xdr:pic>
      <xdr:nvPicPr>
        <xdr:cNvPr id="4" name="Imagem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93589" y="57149"/>
          <a:ext cx="1106836" cy="1096227"/>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C1069"/>
  <sheetViews>
    <sheetView tabSelected="1" zoomScaleNormal="100" zoomScaleSheetLayoutView="100" zoomScalePageLayoutView="95" workbookViewId="0">
      <selection sqref="A1:D1"/>
    </sheetView>
  </sheetViews>
  <sheetFormatPr defaultColWidth="9.140625" defaultRowHeight="12.75" x14ac:dyDescent="0.2"/>
  <cols>
    <col min="1" max="1" width="8.5703125" style="66" customWidth="1"/>
    <col min="2" max="2" width="35.28515625" style="4" customWidth="1"/>
    <col min="3" max="3" width="26.7109375" style="4" customWidth="1"/>
    <col min="4" max="4" width="16" style="4" customWidth="1"/>
    <col min="5" max="5" width="27.28515625" style="4" hidden="1" customWidth="1"/>
    <col min="6" max="6" width="33.140625" style="5" hidden="1" customWidth="1"/>
    <col min="7" max="7" width="30.7109375" style="5" hidden="1" customWidth="1"/>
    <col min="8" max="8" width="33.140625" style="5" hidden="1" customWidth="1"/>
    <col min="9" max="9" width="2.42578125" style="4" hidden="1" customWidth="1"/>
    <col min="10" max="11" width="1.5703125" style="4" hidden="1" customWidth="1"/>
    <col min="12" max="15" width="9.140625" style="4" customWidth="1"/>
    <col min="16" max="16384" width="9.140625" style="4"/>
  </cols>
  <sheetData>
    <row r="1" spans="1:9" ht="95.25" customHeight="1" x14ac:dyDescent="0.25">
      <c r="A1" s="164" t="s">
        <v>350</v>
      </c>
      <c r="B1" s="165"/>
      <c r="C1" s="166"/>
      <c r="D1" s="167"/>
    </row>
    <row r="2" spans="1:9" ht="45" customHeight="1" x14ac:dyDescent="0.2">
      <c r="A2" s="130" t="s">
        <v>414</v>
      </c>
      <c r="B2" s="131"/>
      <c r="C2" s="12" t="s">
        <v>415</v>
      </c>
      <c r="D2" s="12" t="s">
        <v>416</v>
      </c>
    </row>
    <row r="3" spans="1:9" ht="30.75" customHeight="1" x14ac:dyDescent="0.2">
      <c r="A3" s="132" t="s">
        <v>18</v>
      </c>
      <c r="B3" s="133"/>
      <c r="C3" s="133"/>
      <c r="D3" s="134"/>
    </row>
    <row r="4" spans="1:9" ht="33" customHeight="1" x14ac:dyDescent="0.2">
      <c r="A4" s="135" t="s">
        <v>417</v>
      </c>
      <c r="B4" s="136"/>
      <c r="C4" s="136"/>
      <c r="D4" s="11" t="s">
        <v>418</v>
      </c>
    </row>
    <row r="5" spans="1:9" ht="30" customHeight="1" x14ac:dyDescent="0.2">
      <c r="A5" s="135" t="s">
        <v>419</v>
      </c>
      <c r="B5" s="136"/>
      <c r="C5" s="136"/>
      <c r="D5" s="137"/>
    </row>
    <row r="6" spans="1:9" ht="41.25" customHeight="1" x14ac:dyDescent="0.2">
      <c r="A6" s="135" t="s">
        <v>420</v>
      </c>
      <c r="B6" s="136"/>
      <c r="C6" s="138"/>
      <c r="D6" s="11" t="s">
        <v>421</v>
      </c>
    </row>
    <row r="7" spans="1:9" ht="30" customHeight="1" x14ac:dyDescent="0.2">
      <c r="A7" s="135" t="s">
        <v>422</v>
      </c>
      <c r="B7" s="137"/>
      <c r="C7" s="123" t="s">
        <v>423</v>
      </c>
      <c r="D7" s="90" t="s">
        <v>424</v>
      </c>
    </row>
    <row r="8" spans="1:9" ht="30" customHeight="1" x14ac:dyDescent="0.2">
      <c r="A8" s="135" t="s">
        <v>425</v>
      </c>
      <c r="B8" s="136"/>
      <c r="C8" s="136"/>
      <c r="D8" s="137"/>
    </row>
    <row r="9" spans="1:9" ht="58.5" customHeight="1" x14ac:dyDescent="0.2">
      <c r="A9" s="147" t="s">
        <v>485</v>
      </c>
      <c r="B9" s="138"/>
      <c r="C9" s="138"/>
      <c r="D9" s="148"/>
    </row>
    <row r="10" spans="1:9" ht="30.75" customHeight="1" x14ac:dyDescent="0.2">
      <c r="A10" s="149" t="s">
        <v>196</v>
      </c>
      <c r="B10" s="150"/>
      <c r="C10" s="150"/>
      <c r="D10" s="151"/>
    </row>
    <row r="11" spans="1:9" ht="30.75" customHeight="1" x14ac:dyDescent="0.2">
      <c r="A11" s="158" t="s">
        <v>197</v>
      </c>
      <c r="B11" s="159"/>
      <c r="C11" s="19" t="s">
        <v>193</v>
      </c>
      <c r="D11" s="20" t="s">
        <v>194</v>
      </c>
      <c r="F11" s="102"/>
    </row>
    <row r="12" spans="1:9" ht="38.25" customHeight="1" x14ac:dyDescent="0.2">
      <c r="A12" s="15"/>
      <c r="B12" s="16" t="s">
        <v>186</v>
      </c>
      <c r="C12" s="152" t="s">
        <v>264</v>
      </c>
      <c r="D12" s="155">
        <f>G294/100</f>
        <v>0.99651567944250874</v>
      </c>
      <c r="E12" s="6"/>
      <c r="F12" s="5" t="s">
        <v>208</v>
      </c>
    </row>
    <row r="13" spans="1:9" ht="38.25" customHeight="1" x14ac:dyDescent="0.2">
      <c r="A13" s="17"/>
      <c r="B13" s="16" t="s">
        <v>187</v>
      </c>
      <c r="C13" s="153"/>
      <c r="D13" s="156"/>
      <c r="F13" s="139">
        <f>SUM(F27,F36,F54,F56,F64,F79,F92,F99,F104,F106,F108,F110,F112,F114,F118,F132,F145,F147,F149,F153,F160,F162,F164,F166,F170,F172,F174,F176,F178,F180,F182,F184,F186,F188,F190,F192,F196,F199,F201,F203,F205,F209,F211,F213,F222,F226,F228,F230,F234,F243,F245,F251,F257,F260,F262,F264,F266,F268,F275,F277,F281,F283,F288)</f>
        <v>63</v>
      </c>
      <c r="G13" s="140" t="e">
        <f>SUM(G201, I27,I36,I54,I56,I64,I79,I92,I99,I104,I106,I108,I110,I112,I118,I114,I132,I160,I164,I166,I168,I178,I199,I201,I220,#REF!,I241,I249,I251,I288)</f>
        <v>#REF!</v>
      </c>
      <c r="H13" s="140" t="e">
        <f>SUM(H201, J27,J36,J54,J56,J64,J79,J92,J99,J104,J106,J108,J110,J112,J118,J114,J132,J160,J164,J166,J168,J178,J199,J201,J220,#REF!,J241,J249,J251,J288)</f>
        <v>#REF!</v>
      </c>
      <c r="I13" s="141" t="e">
        <f>SUM(I201, K27,K36,K54,K56,K64,K79,K92,K99,K104,K106,K108,K110,K112,K118,K114,K132,K160,K164,K166,K168,K178,K199,K201,K220,#REF!,K241,K249,K251,K288)</f>
        <v>#REF!</v>
      </c>
    </row>
    <row r="14" spans="1:9" ht="46.5" customHeight="1" x14ac:dyDescent="0.2">
      <c r="A14" s="55"/>
      <c r="B14" s="18" t="s">
        <v>188</v>
      </c>
      <c r="C14" s="154"/>
      <c r="D14" s="157"/>
    </row>
    <row r="15" spans="1:9" ht="36" customHeight="1" x14ac:dyDescent="0.2">
      <c r="A15" s="160" t="s">
        <v>195</v>
      </c>
      <c r="B15" s="161"/>
      <c r="C15" s="162" t="str">
        <f>IF(F13&lt;63,"NÃO CERTIFICA, FALTAM ITENS OBRIGATÓRIOS","ITENS OBRIGATÓRIOS CUMPRIDOS")</f>
        <v>ITENS OBRIGATÓRIOS CUMPRIDOS</v>
      </c>
      <c r="D15" s="163"/>
    </row>
    <row r="16" spans="1:9" ht="36.200000000000003" customHeight="1" x14ac:dyDescent="0.2">
      <c r="A16" s="142" t="s">
        <v>426</v>
      </c>
      <c r="B16" s="142"/>
      <c r="C16" s="13" t="s">
        <v>262</v>
      </c>
      <c r="D16" s="14" t="s">
        <v>263</v>
      </c>
    </row>
    <row r="17" spans="1:8" ht="36.200000000000003" customHeight="1" x14ac:dyDescent="0.2">
      <c r="A17" s="143" t="s">
        <v>427</v>
      </c>
      <c r="B17" s="143"/>
      <c r="C17" s="124" t="s">
        <v>262</v>
      </c>
      <c r="D17" s="124" t="s">
        <v>263</v>
      </c>
    </row>
    <row r="18" spans="1:8" ht="36.200000000000003" customHeight="1" x14ac:dyDescent="0.2">
      <c r="A18" s="143" t="s">
        <v>428</v>
      </c>
      <c r="B18" s="143"/>
      <c r="C18" s="124" t="s">
        <v>429</v>
      </c>
      <c r="D18" s="124" t="s">
        <v>263</v>
      </c>
    </row>
    <row r="19" spans="1:8" ht="30.75" customHeight="1" x14ac:dyDescent="0.2">
      <c r="A19" s="144" t="s">
        <v>19</v>
      </c>
      <c r="B19" s="145"/>
      <c r="C19" s="145"/>
      <c r="D19" s="146"/>
    </row>
    <row r="20" spans="1:8" ht="83.85" customHeight="1" x14ac:dyDescent="0.2">
      <c r="A20" s="168"/>
      <c r="B20" s="169"/>
      <c r="C20" s="169"/>
      <c r="D20" s="170"/>
    </row>
    <row r="21" spans="1:8" ht="30.75" customHeight="1" x14ac:dyDescent="0.2">
      <c r="A21" s="171" t="s">
        <v>26</v>
      </c>
      <c r="B21" s="172"/>
      <c r="C21" s="172"/>
      <c r="D21" s="173"/>
    </row>
    <row r="22" spans="1:8" ht="83.85" customHeight="1" x14ac:dyDescent="0.2">
      <c r="A22" s="174"/>
      <c r="B22" s="175"/>
      <c r="C22" s="175"/>
      <c r="D22" s="176"/>
    </row>
    <row r="23" spans="1:8" ht="45" customHeight="1" x14ac:dyDescent="0.2">
      <c r="A23" s="177" t="s">
        <v>372</v>
      </c>
      <c r="B23" s="178"/>
      <c r="C23" s="178"/>
      <c r="D23" s="179"/>
    </row>
    <row r="24" spans="1:8" ht="30.75" customHeight="1" x14ac:dyDescent="0.2">
      <c r="A24" s="180" t="s">
        <v>192</v>
      </c>
      <c r="B24" s="181"/>
      <c r="C24" s="181"/>
      <c r="D24" s="182"/>
    </row>
    <row r="25" spans="1:8" ht="30.75" customHeight="1" x14ac:dyDescent="0.2">
      <c r="A25" s="21" t="s">
        <v>20</v>
      </c>
      <c r="B25" s="22" t="s">
        <v>0</v>
      </c>
      <c r="C25" s="21" t="s">
        <v>21</v>
      </c>
      <c r="D25" s="23" t="s">
        <v>22</v>
      </c>
    </row>
    <row r="26" spans="1:8" ht="25.5" customHeight="1" x14ac:dyDescent="0.2">
      <c r="A26" s="24" t="s">
        <v>28</v>
      </c>
      <c r="B26" s="128" t="s">
        <v>29</v>
      </c>
      <c r="C26" s="129"/>
      <c r="D26" s="25"/>
    </row>
    <row r="27" spans="1:8" ht="154.5" customHeight="1" x14ac:dyDescent="0.2">
      <c r="A27" s="56" t="s">
        <v>30</v>
      </c>
      <c r="B27" s="26" t="s">
        <v>31</v>
      </c>
      <c r="C27" s="27" t="s">
        <v>32</v>
      </c>
      <c r="D27" s="2">
        <v>1</v>
      </c>
      <c r="F27" s="5">
        <f>D27</f>
        <v>1</v>
      </c>
      <c r="G27" s="5">
        <v>3</v>
      </c>
      <c r="H27" s="5">
        <f>F27*G27</f>
        <v>3</v>
      </c>
    </row>
    <row r="28" spans="1:8" ht="41.25" customHeight="1" x14ac:dyDescent="0.2">
      <c r="A28" s="28" t="s">
        <v>23</v>
      </c>
      <c r="B28" s="126"/>
      <c r="C28" s="127"/>
      <c r="D28" s="92">
        <f>D27</f>
        <v>1</v>
      </c>
    </row>
    <row r="29" spans="1:8" ht="76.5" customHeight="1" x14ac:dyDescent="0.2">
      <c r="A29" s="57" t="s">
        <v>33</v>
      </c>
      <c r="B29" s="29" t="s">
        <v>34</v>
      </c>
      <c r="C29" s="29" t="s">
        <v>35</v>
      </c>
      <c r="D29" s="1">
        <v>1</v>
      </c>
      <c r="F29" s="5">
        <f>D29</f>
        <v>1</v>
      </c>
      <c r="G29" s="5">
        <v>2</v>
      </c>
      <c r="H29" s="5">
        <f>F29*G29</f>
        <v>2</v>
      </c>
    </row>
    <row r="30" spans="1:8" ht="41.25" customHeight="1" x14ac:dyDescent="0.2">
      <c r="A30" s="30" t="s">
        <v>23</v>
      </c>
      <c r="B30" s="126"/>
      <c r="C30" s="127"/>
      <c r="D30" s="91">
        <f>D29</f>
        <v>1</v>
      </c>
    </row>
    <row r="31" spans="1:8" ht="25.5" customHeight="1" x14ac:dyDescent="0.2">
      <c r="A31" s="24" t="s">
        <v>36</v>
      </c>
      <c r="B31" s="128" t="s">
        <v>37</v>
      </c>
      <c r="C31" s="129"/>
      <c r="D31" s="25"/>
    </row>
    <row r="32" spans="1:8" ht="70.5" customHeight="1" x14ac:dyDescent="0.2">
      <c r="A32" s="58" t="s">
        <v>38</v>
      </c>
      <c r="B32" s="26" t="s">
        <v>39</v>
      </c>
      <c r="C32" s="26" t="s">
        <v>40</v>
      </c>
      <c r="D32" s="2">
        <v>1</v>
      </c>
      <c r="F32" s="5">
        <f>D32</f>
        <v>1</v>
      </c>
      <c r="G32" s="5">
        <v>2</v>
      </c>
      <c r="H32" s="5">
        <f>F32*G32</f>
        <v>2</v>
      </c>
    </row>
    <row r="33" spans="1:8" ht="41.25" customHeight="1" x14ac:dyDescent="0.2">
      <c r="A33" s="28" t="s">
        <v>23</v>
      </c>
      <c r="B33" s="126"/>
      <c r="C33" s="127"/>
      <c r="D33" s="91">
        <f>D32</f>
        <v>1</v>
      </c>
    </row>
    <row r="34" spans="1:8" ht="39.75" customHeight="1" x14ac:dyDescent="0.2">
      <c r="A34" s="57" t="s">
        <v>41</v>
      </c>
      <c r="B34" s="29" t="s">
        <v>42</v>
      </c>
      <c r="C34" s="29" t="s">
        <v>43</v>
      </c>
      <c r="D34" s="1">
        <v>1</v>
      </c>
      <c r="F34" s="5">
        <f>D34</f>
        <v>1</v>
      </c>
      <c r="G34" s="5">
        <v>2</v>
      </c>
      <c r="H34" s="5">
        <f>F34*G34</f>
        <v>2</v>
      </c>
    </row>
    <row r="35" spans="1:8" ht="41.25" customHeight="1" x14ac:dyDescent="0.2">
      <c r="A35" s="28" t="s">
        <v>23</v>
      </c>
      <c r="B35" s="126"/>
      <c r="C35" s="127"/>
      <c r="D35" s="91">
        <f>D34</f>
        <v>1</v>
      </c>
    </row>
    <row r="36" spans="1:8" ht="78.75" customHeight="1" x14ac:dyDescent="0.2">
      <c r="A36" s="59" t="s">
        <v>44</v>
      </c>
      <c r="B36" s="29" t="s">
        <v>45</v>
      </c>
      <c r="C36" s="29" t="s">
        <v>191</v>
      </c>
      <c r="D36" s="1">
        <v>1</v>
      </c>
      <c r="F36" s="5">
        <f>D36</f>
        <v>1</v>
      </c>
      <c r="G36" s="5">
        <v>3</v>
      </c>
      <c r="H36" s="5">
        <f>F36*G36</f>
        <v>3</v>
      </c>
    </row>
    <row r="37" spans="1:8" ht="41.25" customHeight="1" x14ac:dyDescent="0.2">
      <c r="A37" s="30" t="s">
        <v>23</v>
      </c>
      <c r="B37" s="126"/>
      <c r="C37" s="127"/>
      <c r="D37" s="91">
        <f>D36</f>
        <v>1</v>
      </c>
    </row>
    <row r="38" spans="1:8" ht="25.5" customHeight="1" x14ac:dyDescent="0.2">
      <c r="A38" s="31" t="s">
        <v>46</v>
      </c>
      <c r="B38" s="128" t="s">
        <v>47</v>
      </c>
      <c r="C38" s="129"/>
      <c r="D38" s="32"/>
    </row>
    <row r="39" spans="1:8" ht="25.5" customHeight="1" x14ac:dyDescent="0.2">
      <c r="A39" s="33" t="s">
        <v>48</v>
      </c>
      <c r="B39" s="128" t="s">
        <v>49</v>
      </c>
      <c r="C39" s="129"/>
      <c r="D39" s="25"/>
    </row>
    <row r="40" spans="1:8" ht="90.75" customHeight="1" x14ac:dyDescent="0.2">
      <c r="A40" s="58" t="s">
        <v>50</v>
      </c>
      <c r="B40" s="34" t="s">
        <v>51</v>
      </c>
      <c r="C40" s="70" t="s">
        <v>430</v>
      </c>
      <c r="D40" s="2">
        <v>1</v>
      </c>
      <c r="F40" s="5">
        <f>D40</f>
        <v>1</v>
      </c>
      <c r="G40" s="5">
        <v>2</v>
      </c>
      <c r="H40" s="5">
        <f>F40*G40</f>
        <v>2</v>
      </c>
    </row>
    <row r="41" spans="1:8" ht="41.25" customHeight="1" x14ac:dyDescent="0.2">
      <c r="A41" s="28" t="s">
        <v>23</v>
      </c>
      <c r="B41" s="126"/>
      <c r="C41" s="127"/>
      <c r="D41" s="91">
        <f>D40</f>
        <v>1</v>
      </c>
    </row>
    <row r="42" spans="1:8" ht="107.25" customHeight="1" x14ac:dyDescent="0.2">
      <c r="A42" s="60" t="s">
        <v>52</v>
      </c>
      <c r="B42" s="35" t="s">
        <v>53</v>
      </c>
      <c r="C42" s="70" t="s">
        <v>203</v>
      </c>
      <c r="D42" s="1">
        <v>1</v>
      </c>
      <c r="F42" s="5">
        <f>D42</f>
        <v>1</v>
      </c>
      <c r="G42" s="5">
        <v>1</v>
      </c>
      <c r="H42" s="5">
        <f>F42*G42</f>
        <v>1</v>
      </c>
    </row>
    <row r="43" spans="1:8" ht="41.25" customHeight="1" x14ac:dyDescent="0.2">
      <c r="A43" s="28" t="s">
        <v>23</v>
      </c>
      <c r="B43" s="126"/>
      <c r="C43" s="127"/>
      <c r="D43" s="91">
        <f>D42</f>
        <v>1</v>
      </c>
    </row>
    <row r="44" spans="1:8" ht="47.25" customHeight="1" x14ac:dyDescent="0.2">
      <c r="A44" s="60" t="s">
        <v>54</v>
      </c>
      <c r="B44" s="35" t="s">
        <v>343</v>
      </c>
      <c r="C44" s="35" t="s">
        <v>55</v>
      </c>
      <c r="D44" s="1">
        <v>1</v>
      </c>
      <c r="F44" s="5">
        <f>D44</f>
        <v>1</v>
      </c>
      <c r="G44" s="5">
        <v>1</v>
      </c>
      <c r="H44" s="5">
        <f>F44*G44</f>
        <v>1</v>
      </c>
    </row>
    <row r="45" spans="1:8" ht="41.25" customHeight="1" x14ac:dyDescent="0.2">
      <c r="A45" s="30" t="s">
        <v>23</v>
      </c>
      <c r="B45" s="126"/>
      <c r="C45" s="127"/>
      <c r="D45" s="91">
        <f>D44</f>
        <v>1</v>
      </c>
    </row>
    <row r="46" spans="1:8" ht="25.5" customHeight="1" x14ac:dyDescent="0.2">
      <c r="A46" s="33" t="s">
        <v>56</v>
      </c>
      <c r="B46" s="128" t="s">
        <v>57</v>
      </c>
      <c r="C46" s="129"/>
      <c r="D46" s="25"/>
    </row>
    <row r="47" spans="1:8" ht="54.75" customHeight="1" x14ac:dyDescent="0.2">
      <c r="A47" s="58" t="s">
        <v>58</v>
      </c>
      <c r="B47" s="26" t="s">
        <v>59</v>
      </c>
      <c r="C47" s="26" t="s">
        <v>60</v>
      </c>
      <c r="D47" s="2">
        <v>1</v>
      </c>
      <c r="F47" s="5">
        <f>D47</f>
        <v>1</v>
      </c>
      <c r="G47" s="5">
        <v>2</v>
      </c>
      <c r="H47" s="5">
        <f>F47*G47</f>
        <v>2</v>
      </c>
    </row>
    <row r="48" spans="1:8" ht="41.25" customHeight="1" x14ac:dyDescent="0.2">
      <c r="A48" s="28" t="s">
        <v>23</v>
      </c>
      <c r="B48" s="126"/>
      <c r="C48" s="127"/>
      <c r="D48" s="91">
        <f>D47</f>
        <v>1</v>
      </c>
    </row>
    <row r="49" spans="1:8" ht="54.75" customHeight="1" x14ac:dyDescent="0.2">
      <c r="A49" s="57" t="s">
        <v>61</v>
      </c>
      <c r="B49" s="29" t="s">
        <v>62</v>
      </c>
      <c r="C49" s="29" t="s">
        <v>63</v>
      </c>
      <c r="D49" s="1">
        <v>1</v>
      </c>
      <c r="F49" s="5">
        <f>D49</f>
        <v>1</v>
      </c>
      <c r="G49" s="5">
        <v>2</v>
      </c>
      <c r="H49" s="5">
        <f>F49*G49</f>
        <v>2</v>
      </c>
    </row>
    <row r="50" spans="1:8" ht="41.25" customHeight="1" x14ac:dyDescent="0.2">
      <c r="A50" s="28" t="s">
        <v>23</v>
      </c>
      <c r="B50" s="126"/>
      <c r="C50" s="127"/>
      <c r="D50" s="91">
        <f>D49</f>
        <v>1</v>
      </c>
    </row>
    <row r="51" spans="1:8" ht="69" customHeight="1" x14ac:dyDescent="0.2">
      <c r="A51" s="57" t="s">
        <v>64</v>
      </c>
      <c r="B51" s="29" t="s">
        <v>65</v>
      </c>
      <c r="C51" s="29" t="s">
        <v>66</v>
      </c>
      <c r="D51" s="1">
        <v>1</v>
      </c>
      <c r="F51" s="5">
        <f>D51</f>
        <v>1</v>
      </c>
      <c r="G51" s="5">
        <v>2</v>
      </c>
      <c r="H51" s="5">
        <f>F51*G51</f>
        <v>2</v>
      </c>
    </row>
    <row r="52" spans="1:8" ht="41.25" customHeight="1" x14ac:dyDescent="0.2">
      <c r="A52" s="30" t="s">
        <v>23</v>
      </c>
      <c r="B52" s="126"/>
      <c r="C52" s="127"/>
      <c r="D52" s="91">
        <f>D51</f>
        <v>1</v>
      </c>
    </row>
    <row r="53" spans="1:8" ht="25.5" customHeight="1" x14ac:dyDescent="0.2">
      <c r="A53" s="8" t="s">
        <v>67</v>
      </c>
      <c r="B53" s="186" t="s">
        <v>68</v>
      </c>
      <c r="C53" s="187"/>
      <c r="D53" s="7"/>
    </row>
    <row r="54" spans="1:8" ht="96" customHeight="1" x14ac:dyDescent="0.2">
      <c r="A54" s="56" t="s">
        <v>69</v>
      </c>
      <c r="B54" s="36" t="s">
        <v>70</v>
      </c>
      <c r="C54" s="36" t="s">
        <v>261</v>
      </c>
      <c r="D54" s="2">
        <v>1</v>
      </c>
      <c r="F54" s="5">
        <f>D54</f>
        <v>1</v>
      </c>
      <c r="G54" s="5">
        <v>3</v>
      </c>
      <c r="H54" s="5">
        <f>F54*G54</f>
        <v>3</v>
      </c>
    </row>
    <row r="55" spans="1:8" ht="41.25" customHeight="1" x14ac:dyDescent="0.2">
      <c r="A55" s="28" t="s">
        <v>23</v>
      </c>
      <c r="B55" s="126"/>
      <c r="C55" s="127"/>
      <c r="D55" s="91">
        <f>D54</f>
        <v>1</v>
      </c>
    </row>
    <row r="56" spans="1:8" ht="50.25" customHeight="1" x14ac:dyDescent="0.2">
      <c r="A56" s="61" t="s">
        <v>71</v>
      </c>
      <c r="B56" s="29" t="s">
        <v>72</v>
      </c>
      <c r="C56" s="29" t="s">
        <v>73</v>
      </c>
      <c r="D56" s="1">
        <v>1</v>
      </c>
      <c r="F56" s="5">
        <f>D56</f>
        <v>1</v>
      </c>
      <c r="G56" s="5">
        <v>3</v>
      </c>
      <c r="H56" s="5">
        <f>F56*G56</f>
        <v>3</v>
      </c>
    </row>
    <row r="57" spans="1:8" ht="41.25" customHeight="1" x14ac:dyDescent="0.2">
      <c r="A57" s="28" t="s">
        <v>23</v>
      </c>
      <c r="B57" s="126"/>
      <c r="C57" s="127"/>
      <c r="D57" s="91">
        <f>D56</f>
        <v>1</v>
      </c>
    </row>
    <row r="58" spans="1:8" ht="51.75" customHeight="1" x14ac:dyDescent="0.2">
      <c r="A58" s="57" t="s">
        <v>74</v>
      </c>
      <c r="B58" s="29" t="s">
        <v>75</v>
      </c>
      <c r="C58" s="29" t="s">
        <v>76</v>
      </c>
      <c r="D58" s="1">
        <v>1</v>
      </c>
      <c r="F58" s="5">
        <f>D58</f>
        <v>1</v>
      </c>
      <c r="G58" s="5">
        <v>2</v>
      </c>
      <c r="H58" s="5">
        <f>F58*G58</f>
        <v>2</v>
      </c>
    </row>
    <row r="59" spans="1:8" ht="41.25" customHeight="1" x14ac:dyDescent="0.2">
      <c r="A59" s="28" t="s">
        <v>23</v>
      </c>
      <c r="B59" s="126"/>
      <c r="C59" s="127"/>
      <c r="D59" s="91">
        <f>D58</f>
        <v>1</v>
      </c>
    </row>
    <row r="60" spans="1:8" ht="97.5" customHeight="1" x14ac:dyDescent="0.2">
      <c r="A60" s="60" t="s">
        <v>77</v>
      </c>
      <c r="B60" s="35" t="s">
        <v>78</v>
      </c>
      <c r="C60" s="35" t="s">
        <v>79</v>
      </c>
      <c r="D60" s="1">
        <v>1</v>
      </c>
      <c r="F60" s="5">
        <f>D60</f>
        <v>1</v>
      </c>
      <c r="G60" s="5">
        <v>1</v>
      </c>
      <c r="H60" s="5">
        <f>F60*G60</f>
        <v>1</v>
      </c>
    </row>
    <row r="61" spans="1:8" ht="41.25" customHeight="1" x14ac:dyDescent="0.2">
      <c r="A61" s="28" t="s">
        <v>23</v>
      </c>
      <c r="B61" s="126"/>
      <c r="C61" s="127"/>
      <c r="D61" s="91">
        <f>D60</f>
        <v>1</v>
      </c>
    </row>
    <row r="62" spans="1:8" ht="99.75" customHeight="1" x14ac:dyDescent="0.2">
      <c r="A62" s="57" t="s">
        <v>80</v>
      </c>
      <c r="B62" s="35" t="s">
        <v>81</v>
      </c>
      <c r="C62" s="35" t="s">
        <v>356</v>
      </c>
      <c r="D62" s="1">
        <v>1</v>
      </c>
      <c r="F62" s="5">
        <f>D62</f>
        <v>1</v>
      </c>
      <c r="G62" s="5">
        <v>2</v>
      </c>
      <c r="H62" s="5">
        <f>F62*G62</f>
        <v>2</v>
      </c>
    </row>
    <row r="63" spans="1:8" ht="41.25" customHeight="1" x14ac:dyDescent="0.2">
      <c r="A63" s="28" t="s">
        <v>23</v>
      </c>
      <c r="B63" s="126"/>
      <c r="C63" s="127"/>
      <c r="D63" s="91">
        <f>D62</f>
        <v>1</v>
      </c>
    </row>
    <row r="64" spans="1:8" ht="107.25" customHeight="1" x14ac:dyDescent="0.2">
      <c r="A64" s="59" t="s">
        <v>82</v>
      </c>
      <c r="B64" s="35" t="s">
        <v>431</v>
      </c>
      <c r="C64" s="35" t="s">
        <v>432</v>
      </c>
      <c r="D64" s="1">
        <v>1</v>
      </c>
      <c r="F64" s="5">
        <f>D64</f>
        <v>1</v>
      </c>
      <c r="G64" s="5">
        <v>3</v>
      </c>
      <c r="H64" s="5">
        <f>F64*G64</f>
        <v>3</v>
      </c>
    </row>
    <row r="65" spans="1:8" ht="41.25" customHeight="1" x14ac:dyDescent="0.2">
      <c r="A65" s="28" t="s">
        <v>23</v>
      </c>
      <c r="B65" s="126"/>
      <c r="C65" s="127"/>
      <c r="D65" s="91">
        <f>D64</f>
        <v>1</v>
      </c>
    </row>
    <row r="66" spans="1:8" ht="108.75" customHeight="1" x14ac:dyDescent="0.2">
      <c r="A66" s="57" t="s">
        <v>83</v>
      </c>
      <c r="B66" s="35" t="s">
        <v>84</v>
      </c>
      <c r="C66" s="35" t="s">
        <v>260</v>
      </c>
      <c r="D66" s="1">
        <v>1</v>
      </c>
      <c r="F66" s="5">
        <f>D66</f>
        <v>1</v>
      </c>
      <c r="G66" s="5">
        <v>2</v>
      </c>
      <c r="H66" s="5">
        <f>F66*G66</f>
        <v>2</v>
      </c>
    </row>
    <row r="67" spans="1:8" ht="41.25" customHeight="1" x14ac:dyDescent="0.2">
      <c r="A67" s="28" t="s">
        <v>23</v>
      </c>
      <c r="B67" s="126"/>
      <c r="C67" s="127"/>
      <c r="D67" s="91">
        <f>D66</f>
        <v>1</v>
      </c>
    </row>
    <row r="68" spans="1:8" ht="66" customHeight="1" x14ac:dyDescent="0.2">
      <c r="A68" s="60" t="s">
        <v>85</v>
      </c>
      <c r="B68" s="35" t="s">
        <v>86</v>
      </c>
      <c r="C68" s="29" t="s">
        <v>87</v>
      </c>
      <c r="D68" s="1">
        <v>1</v>
      </c>
      <c r="F68" s="5">
        <f>D68</f>
        <v>1</v>
      </c>
      <c r="G68" s="5">
        <v>1</v>
      </c>
      <c r="H68" s="5">
        <f>F68*G68</f>
        <v>1</v>
      </c>
    </row>
    <row r="69" spans="1:8" ht="41.25" customHeight="1" x14ac:dyDescent="0.2">
      <c r="A69" s="28" t="s">
        <v>23</v>
      </c>
      <c r="B69" s="126"/>
      <c r="C69" s="127"/>
      <c r="D69" s="91">
        <f>D68</f>
        <v>1</v>
      </c>
    </row>
    <row r="70" spans="1:8" ht="63.75" customHeight="1" x14ac:dyDescent="0.2">
      <c r="A70" s="60" t="s">
        <v>88</v>
      </c>
      <c r="B70" s="35" t="s">
        <v>89</v>
      </c>
      <c r="C70" s="35" t="s">
        <v>90</v>
      </c>
      <c r="D70" s="1">
        <v>1</v>
      </c>
      <c r="F70" s="5">
        <f>D70</f>
        <v>1</v>
      </c>
      <c r="G70" s="5">
        <v>1</v>
      </c>
      <c r="H70" s="5">
        <f>F70*G70</f>
        <v>1</v>
      </c>
    </row>
    <row r="71" spans="1:8" ht="41.25" customHeight="1" x14ac:dyDescent="0.2">
      <c r="A71" s="28" t="s">
        <v>23</v>
      </c>
      <c r="B71" s="126"/>
      <c r="C71" s="127"/>
      <c r="D71" s="91">
        <f>D70</f>
        <v>1</v>
      </c>
    </row>
    <row r="72" spans="1:8" ht="85.5" customHeight="1" x14ac:dyDescent="0.2">
      <c r="A72" s="62" t="s">
        <v>91</v>
      </c>
      <c r="B72" s="35" t="s">
        <v>433</v>
      </c>
      <c r="C72" s="35" t="s">
        <v>434</v>
      </c>
      <c r="D72" s="1">
        <v>1</v>
      </c>
      <c r="F72" s="5">
        <f>D72</f>
        <v>1</v>
      </c>
      <c r="G72" s="5">
        <v>2</v>
      </c>
      <c r="H72" s="5">
        <f>F72*G72</f>
        <v>2</v>
      </c>
    </row>
    <row r="73" spans="1:8" ht="41.25" customHeight="1" x14ac:dyDescent="0.2">
      <c r="A73" s="28" t="s">
        <v>23</v>
      </c>
      <c r="B73" s="126"/>
      <c r="C73" s="127"/>
      <c r="D73" s="91">
        <f>D72</f>
        <v>1</v>
      </c>
    </row>
    <row r="74" spans="1:8" ht="52.5" customHeight="1" x14ac:dyDescent="0.2">
      <c r="A74" s="57" t="s">
        <v>92</v>
      </c>
      <c r="B74" s="29" t="s">
        <v>93</v>
      </c>
      <c r="C74" s="29" t="s">
        <v>94</v>
      </c>
      <c r="D74" s="1">
        <v>1</v>
      </c>
      <c r="F74" s="5">
        <f>D74</f>
        <v>1</v>
      </c>
      <c r="G74" s="5">
        <v>2</v>
      </c>
      <c r="H74" s="5">
        <f>F74*G74</f>
        <v>2</v>
      </c>
    </row>
    <row r="75" spans="1:8" ht="41.25" customHeight="1" x14ac:dyDescent="0.2">
      <c r="A75" s="28" t="s">
        <v>23</v>
      </c>
      <c r="B75" s="126"/>
      <c r="C75" s="127"/>
      <c r="D75" s="91">
        <f>D74</f>
        <v>1</v>
      </c>
    </row>
    <row r="76" spans="1:8" ht="50.25" customHeight="1" x14ac:dyDescent="0.2">
      <c r="A76" s="60" t="s">
        <v>95</v>
      </c>
      <c r="B76" s="29" t="s">
        <v>96</v>
      </c>
      <c r="C76" s="29" t="s">
        <v>97</v>
      </c>
      <c r="D76" s="1">
        <v>1</v>
      </c>
      <c r="F76" s="5">
        <f>D76</f>
        <v>1</v>
      </c>
      <c r="G76" s="5">
        <v>1</v>
      </c>
      <c r="H76" s="5">
        <f>F76*G76</f>
        <v>1</v>
      </c>
    </row>
    <row r="77" spans="1:8" ht="41.25" customHeight="1" x14ac:dyDescent="0.2">
      <c r="A77" s="30" t="s">
        <v>23</v>
      </c>
      <c r="B77" s="126"/>
      <c r="C77" s="127"/>
      <c r="D77" s="91">
        <f>D76</f>
        <v>1</v>
      </c>
    </row>
    <row r="78" spans="1:8" ht="25.5" customHeight="1" x14ac:dyDescent="0.2">
      <c r="A78" s="33" t="s">
        <v>98</v>
      </c>
      <c r="B78" s="128" t="s">
        <v>190</v>
      </c>
      <c r="C78" s="129"/>
      <c r="D78" s="25"/>
    </row>
    <row r="79" spans="1:8" ht="75.75" customHeight="1" x14ac:dyDescent="0.2">
      <c r="A79" s="56" t="s">
        <v>99</v>
      </c>
      <c r="B79" s="36" t="s">
        <v>100</v>
      </c>
      <c r="C79" s="36" t="s">
        <v>101</v>
      </c>
      <c r="D79" s="2">
        <v>1</v>
      </c>
      <c r="F79" s="5">
        <f>D79</f>
        <v>1</v>
      </c>
      <c r="G79" s="5">
        <v>3</v>
      </c>
      <c r="H79" s="5">
        <f>F79*G79</f>
        <v>3</v>
      </c>
    </row>
    <row r="80" spans="1:8" ht="41.25" customHeight="1" x14ac:dyDescent="0.2">
      <c r="A80" s="28" t="s">
        <v>23</v>
      </c>
      <c r="B80" s="126"/>
      <c r="C80" s="127"/>
      <c r="D80" s="91">
        <f>D79</f>
        <v>1</v>
      </c>
    </row>
    <row r="81" spans="1:8" ht="48.75" customHeight="1" x14ac:dyDescent="0.2">
      <c r="A81" s="57" t="s">
        <v>102</v>
      </c>
      <c r="B81" s="35" t="s">
        <v>103</v>
      </c>
      <c r="C81" s="35" t="s">
        <v>104</v>
      </c>
      <c r="D81" s="1">
        <v>1</v>
      </c>
      <c r="F81" s="5">
        <f>D81</f>
        <v>1</v>
      </c>
      <c r="G81" s="5">
        <v>2</v>
      </c>
      <c r="H81" s="5">
        <f>F81*G81</f>
        <v>2</v>
      </c>
    </row>
    <row r="82" spans="1:8" ht="41.25" customHeight="1" x14ac:dyDescent="0.2">
      <c r="A82" s="28" t="s">
        <v>23</v>
      </c>
      <c r="B82" s="126"/>
      <c r="C82" s="127"/>
      <c r="D82" s="91">
        <f>D81</f>
        <v>1</v>
      </c>
    </row>
    <row r="83" spans="1:8" ht="43.5" customHeight="1" x14ac:dyDescent="0.2">
      <c r="A83" s="57" t="s">
        <v>105</v>
      </c>
      <c r="B83" s="35" t="s">
        <v>106</v>
      </c>
      <c r="C83" s="35" t="s">
        <v>107</v>
      </c>
      <c r="D83" s="1">
        <v>1</v>
      </c>
      <c r="F83" s="5">
        <f>D83</f>
        <v>1</v>
      </c>
      <c r="G83" s="5">
        <v>2</v>
      </c>
      <c r="H83" s="5">
        <f>F83*G83</f>
        <v>2</v>
      </c>
    </row>
    <row r="84" spans="1:8" ht="41.25" customHeight="1" x14ac:dyDescent="0.2">
      <c r="A84" s="28" t="s">
        <v>23</v>
      </c>
      <c r="B84" s="126"/>
      <c r="C84" s="127"/>
      <c r="D84" s="91">
        <f>D83</f>
        <v>1</v>
      </c>
    </row>
    <row r="85" spans="1:8" ht="49.5" customHeight="1" x14ac:dyDescent="0.2">
      <c r="A85" s="60" t="s">
        <v>108</v>
      </c>
      <c r="B85" s="35" t="s">
        <v>109</v>
      </c>
      <c r="C85" s="35" t="s">
        <v>110</v>
      </c>
      <c r="D85" s="1">
        <v>1</v>
      </c>
      <c r="F85" s="5">
        <f>D85</f>
        <v>1</v>
      </c>
      <c r="G85" s="5">
        <v>1</v>
      </c>
      <c r="H85" s="5">
        <f>F85*G85</f>
        <v>1</v>
      </c>
    </row>
    <row r="86" spans="1:8" ht="41.25" customHeight="1" x14ac:dyDescent="0.2">
      <c r="A86" s="28" t="s">
        <v>23</v>
      </c>
      <c r="B86" s="126"/>
      <c r="C86" s="127"/>
      <c r="D86" s="91">
        <f>D85</f>
        <v>1</v>
      </c>
    </row>
    <row r="87" spans="1:8" ht="36.75" customHeight="1" x14ac:dyDescent="0.2">
      <c r="A87" s="60" t="s">
        <v>111</v>
      </c>
      <c r="B87" s="37" t="s">
        <v>112</v>
      </c>
      <c r="C87" s="35" t="s">
        <v>113</v>
      </c>
      <c r="D87" s="1">
        <v>1</v>
      </c>
      <c r="F87" s="5">
        <f>D87</f>
        <v>1</v>
      </c>
      <c r="G87" s="5">
        <v>1</v>
      </c>
      <c r="H87" s="5">
        <f>F87*G87</f>
        <v>1</v>
      </c>
    </row>
    <row r="88" spans="1:8" ht="41.25" customHeight="1" x14ac:dyDescent="0.2">
      <c r="A88" s="28" t="s">
        <v>23</v>
      </c>
      <c r="B88" s="126"/>
      <c r="C88" s="127"/>
      <c r="D88" s="91">
        <f>D87</f>
        <v>1</v>
      </c>
    </row>
    <row r="89" spans="1:8" ht="93.75" customHeight="1" x14ac:dyDescent="0.2">
      <c r="A89" s="60" t="s">
        <v>114</v>
      </c>
      <c r="B89" s="35" t="s">
        <v>115</v>
      </c>
      <c r="C89" s="35" t="s">
        <v>357</v>
      </c>
      <c r="D89" s="1">
        <v>1</v>
      </c>
      <c r="F89" s="5">
        <f>D89</f>
        <v>1</v>
      </c>
      <c r="G89" s="5">
        <v>1</v>
      </c>
      <c r="H89" s="5">
        <f>F89*G89</f>
        <v>1</v>
      </c>
    </row>
    <row r="90" spans="1:8" ht="41.25" customHeight="1" x14ac:dyDescent="0.2">
      <c r="A90" s="30" t="s">
        <v>23</v>
      </c>
      <c r="B90" s="126"/>
      <c r="C90" s="127"/>
      <c r="D90" s="91">
        <f>D89</f>
        <v>1</v>
      </c>
    </row>
    <row r="91" spans="1:8" ht="25.5" customHeight="1" x14ac:dyDescent="0.2">
      <c r="A91" s="33" t="s">
        <v>116</v>
      </c>
      <c r="B91" s="128" t="s">
        <v>117</v>
      </c>
      <c r="C91" s="129"/>
      <c r="D91" s="38"/>
    </row>
    <row r="92" spans="1:8" ht="101.25" customHeight="1" x14ac:dyDescent="0.2">
      <c r="A92" s="56" t="s">
        <v>118</v>
      </c>
      <c r="B92" s="36" t="s">
        <v>206</v>
      </c>
      <c r="C92" s="36" t="s">
        <v>358</v>
      </c>
      <c r="D92" s="2">
        <v>1</v>
      </c>
      <c r="F92" s="5">
        <f>D92</f>
        <v>1</v>
      </c>
      <c r="G92" s="5">
        <v>3</v>
      </c>
      <c r="H92" s="5">
        <f>F92*G92</f>
        <v>3</v>
      </c>
    </row>
    <row r="93" spans="1:8" ht="41.25" customHeight="1" x14ac:dyDescent="0.2">
      <c r="A93" s="30" t="s">
        <v>23</v>
      </c>
      <c r="B93" s="126"/>
      <c r="C93" s="127"/>
      <c r="D93" s="91">
        <f>D92</f>
        <v>1</v>
      </c>
    </row>
    <row r="94" spans="1:8" ht="25.5" customHeight="1" x14ac:dyDescent="0.2">
      <c r="A94" s="33" t="s">
        <v>119</v>
      </c>
      <c r="B94" s="128" t="s">
        <v>120</v>
      </c>
      <c r="C94" s="129"/>
      <c r="D94" s="25"/>
    </row>
    <row r="95" spans="1:8" ht="113.25" customHeight="1" x14ac:dyDescent="0.2">
      <c r="A95" s="58" t="s">
        <v>121</v>
      </c>
      <c r="B95" s="26" t="s">
        <v>122</v>
      </c>
      <c r="C95" s="26" t="s">
        <v>123</v>
      </c>
      <c r="D95" s="2">
        <v>1</v>
      </c>
      <c r="F95" s="5">
        <f>D95</f>
        <v>1</v>
      </c>
      <c r="G95" s="5">
        <v>2</v>
      </c>
      <c r="H95" s="5">
        <f>F95*G95</f>
        <v>2</v>
      </c>
    </row>
    <row r="96" spans="1:8" ht="41.25" customHeight="1" x14ac:dyDescent="0.2">
      <c r="A96" s="28" t="s">
        <v>23</v>
      </c>
      <c r="B96" s="126"/>
      <c r="C96" s="127"/>
      <c r="D96" s="91">
        <f>D95</f>
        <v>1</v>
      </c>
    </row>
    <row r="97" spans="1:8" ht="70.5" customHeight="1" x14ac:dyDescent="0.2">
      <c r="A97" s="57" t="s">
        <v>124</v>
      </c>
      <c r="B97" s="29" t="s">
        <v>125</v>
      </c>
      <c r="C97" s="29" t="s">
        <v>126</v>
      </c>
      <c r="D97" s="1">
        <v>1</v>
      </c>
      <c r="F97" s="5">
        <f>D97</f>
        <v>1</v>
      </c>
      <c r="G97" s="5">
        <v>2</v>
      </c>
      <c r="H97" s="5">
        <f>F97*G97</f>
        <v>2</v>
      </c>
    </row>
    <row r="98" spans="1:8" ht="41.25" customHeight="1" x14ac:dyDescent="0.2">
      <c r="A98" s="28" t="s">
        <v>23</v>
      </c>
      <c r="B98" s="126"/>
      <c r="C98" s="127"/>
      <c r="D98" s="91">
        <f>D97</f>
        <v>1</v>
      </c>
    </row>
    <row r="99" spans="1:8" ht="81.75" customHeight="1" x14ac:dyDescent="0.2">
      <c r="A99" s="59" t="s">
        <v>127</v>
      </c>
      <c r="B99" s="29" t="s">
        <v>128</v>
      </c>
      <c r="C99" s="29" t="s">
        <v>129</v>
      </c>
      <c r="D99" s="1">
        <v>1</v>
      </c>
      <c r="F99" s="5">
        <f>D99</f>
        <v>1</v>
      </c>
      <c r="G99" s="5">
        <v>3</v>
      </c>
      <c r="H99" s="5">
        <f>F99*G99</f>
        <v>3</v>
      </c>
    </row>
    <row r="100" spans="1:8" ht="41.25" customHeight="1" x14ac:dyDescent="0.2">
      <c r="A100" s="28" t="s">
        <v>23</v>
      </c>
      <c r="B100" s="126"/>
      <c r="C100" s="127"/>
      <c r="D100" s="91">
        <f>D99</f>
        <v>1</v>
      </c>
    </row>
    <row r="101" spans="1:8" ht="86.25" customHeight="1" x14ac:dyDescent="0.2">
      <c r="A101" s="60" t="s">
        <v>130</v>
      </c>
      <c r="B101" s="29" t="s">
        <v>131</v>
      </c>
      <c r="C101" s="29" t="s">
        <v>132</v>
      </c>
      <c r="D101" s="1">
        <v>1</v>
      </c>
      <c r="F101" s="5">
        <f>D101</f>
        <v>1</v>
      </c>
      <c r="G101" s="5">
        <v>1</v>
      </c>
      <c r="H101" s="5">
        <f>F101*G101</f>
        <v>1</v>
      </c>
    </row>
    <row r="102" spans="1:8" ht="41.25" customHeight="1" x14ac:dyDescent="0.2">
      <c r="A102" s="30" t="s">
        <v>23</v>
      </c>
      <c r="B102" s="126"/>
      <c r="C102" s="127"/>
      <c r="D102" s="91">
        <f>D101</f>
        <v>1</v>
      </c>
    </row>
    <row r="103" spans="1:8" ht="25.5" customHeight="1" x14ac:dyDescent="0.2">
      <c r="A103" s="24" t="s">
        <v>133</v>
      </c>
      <c r="B103" s="128" t="s">
        <v>134</v>
      </c>
      <c r="C103" s="129"/>
      <c r="D103" s="25"/>
    </row>
    <row r="104" spans="1:8" ht="83.25" customHeight="1" x14ac:dyDescent="0.2">
      <c r="A104" s="56" t="s">
        <v>135</v>
      </c>
      <c r="B104" s="26" t="s">
        <v>136</v>
      </c>
      <c r="C104" s="26" t="s">
        <v>137</v>
      </c>
      <c r="D104" s="2">
        <v>1</v>
      </c>
      <c r="F104" s="5">
        <f>D104</f>
        <v>1</v>
      </c>
      <c r="G104" s="5">
        <v>3</v>
      </c>
      <c r="H104" s="5">
        <f>F104*G104</f>
        <v>3</v>
      </c>
    </row>
    <row r="105" spans="1:8" ht="41.25" customHeight="1" x14ac:dyDescent="0.2">
      <c r="A105" s="28" t="s">
        <v>23</v>
      </c>
      <c r="B105" s="126"/>
      <c r="C105" s="127"/>
      <c r="D105" s="91">
        <f>D104</f>
        <v>1</v>
      </c>
    </row>
    <row r="106" spans="1:8" ht="79.5" customHeight="1" x14ac:dyDescent="0.2">
      <c r="A106" s="59" t="s">
        <v>138</v>
      </c>
      <c r="B106" s="29" t="s">
        <v>139</v>
      </c>
      <c r="C106" s="29" t="s">
        <v>140</v>
      </c>
      <c r="D106" s="1">
        <v>1</v>
      </c>
      <c r="F106" s="5">
        <f>D106</f>
        <v>1</v>
      </c>
      <c r="G106" s="5">
        <v>3</v>
      </c>
      <c r="H106" s="5">
        <f>F106*G106</f>
        <v>3</v>
      </c>
    </row>
    <row r="107" spans="1:8" ht="41.25" customHeight="1" x14ac:dyDescent="0.2">
      <c r="A107" s="28" t="s">
        <v>23</v>
      </c>
      <c r="B107" s="126"/>
      <c r="C107" s="127"/>
      <c r="D107" s="91">
        <f>D106</f>
        <v>1</v>
      </c>
    </row>
    <row r="108" spans="1:8" ht="94.5" customHeight="1" x14ac:dyDescent="0.2">
      <c r="A108" s="59" t="s">
        <v>141</v>
      </c>
      <c r="B108" s="39" t="s">
        <v>435</v>
      </c>
      <c r="C108" s="39" t="s">
        <v>189</v>
      </c>
      <c r="D108" s="1">
        <v>1</v>
      </c>
      <c r="F108" s="5">
        <f>D108</f>
        <v>1</v>
      </c>
      <c r="G108" s="5">
        <v>3</v>
      </c>
      <c r="H108" s="5">
        <f>F108*G108</f>
        <v>3</v>
      </c>
    </row>
    <row r="109" spans="1:8" ht="41.25" customHeight="1" x14ac:dyDescent="0.2">
      <c r="A109" s="28" t="s">
        <v>23</v>
      </c>
      <c r="B109" s="126"/>
      <c r="C109" s="127"/>
      <c r="D109" s="91">
        <f>D108</f>
        <v>1</v>
      </c>
    </row>
    <row r="110" spans="1:8" ht="102" customHeight="1" x14ac:dyDescent="0.2">
      <c r="A110" s="59" t="s">
        <v>142</v>
      </c>
      <c r="B110" s="29" t="s">
        <v>143</v>
      </c>
      <c r="C110" s="29" t="s">
        <v>144</v>
      </c>
      <c r="D110" s="1">
        <v>1</v>
      </c>
      <c r="F110" s="5">
        <f>D110</f>
        <v>1</v>
      </c>
      <c r="G110" s="5">
        <v>3</v>
      </c>
      <c r="H110" s="5">
        <f>F110*G110</f>
        <v>3</v>
      </c>
    </row>
    <row r="111" spans="1:8" ht="41.25" customHeight="1" x14ac:dyDescent="0.2">
      <c r="A111" s="28" t="s">
        <v>23</v>
      </c>
      <c r="B111" s="126"/>
      <c r="C111" s="127"/>
      <c r="D111" s="91">
        <f>D110</f>
        <v>1</v>
      </c>
    </row>
    <row r="112" spans="1:8" ht="41.25" customHeight="1" x14ac:dyDescent="0.2">
      <c r="A112" s="59" t="s">
        <v>145</v>
      </c>
      <c r="B112" s="29" t="s">
        <v>146</v>
      </c>
      <c r="C112" s="29" t="s">
        <v>147</v>
      </c>
      <c r="D112" s="1">
        <v>1</v>
      </c>
      <c r="F112" s="5">
        <f>D112</f>
        <v>1</v>
      </c>
      <c r="G112" s="5">
        <v>3</v>
      </c>
      <c r="H112" s="5">
        <f>F112*G112</f>
        <v>3</v>
      </c>
    </row>
    <row r="113" spans="1:8" ht="41.25" customHeight="1" x14ac:dyDescent="0.2">
      <c r="A113" s="28" t="s">
        <v>23</v>
      </c>
      <c r="B113" s="126"/>
      <c r="C113" s="127"/>
      <c r="D113" s="91">
        <f>D112</f>
        <v>1</v>
      </c>
    </row>
    <row r="114" spans="1:8" ht="69" customHeight="1" x14ac:dyDescent="0.2">
      <c r="A114" s="59" t="s">
        <v>148</v>
      </c>
      <c r="B114" s="39" t="s">
        <v>149</v>
      </c>
      <c r="C114" s="39" t="s">
        <v>150</v>
      </c>
      <c r="D114" s="1">
        <v>1</v>
      </c>
      <c r="F114" s="5">
        <f>D114</f>
        <v>1</v>
      </c>
      <c r="G114" s="5">
        <v>3</v>
      </c>
      <c r="H114" s="5">
        <f>F114*G114</f>
        <v>3</v>
      </c>
    </row>
    <row r="115" spans="1:8" ht="41.25" customHeight="1" x14ac:dyDescent="0.2">
      <c r="A115" s="28" t="s">
        <v>23</v>
      </c>
      <c r="B115" s="126"/>
      <c r="C115" s="127"/>
      <c r="D115" s="91">
        <f>D114</f>
        <v>1</v>
      </c>
    </row>
    <row r="116" spans="1:8" ht="96" customHeight="1" x14ac:dyDescent="0.2">
      <c r="A116" s="57" t="s">
        <v>151</v>
      </c>
      <c r="B116" s="29" t="s">
        <v>152</v>
      </c>
      <c r="C116" s="29" t="s">
        <v>436</v>
      </c>
      <c r="D116" s="1">
        <v>1</v>
      </c>
      <c r="F116" s="5">
        <f>D116</f>
        <v>1</v>
      </c>
      <c r="G116" s="5">
        <v>2</v>
      </c>
      <c r="H116" s="5">
        <f>F116*G116</f>
        <v>2</v>
      </c>
    </row>
    <row r="117" spans="1:8" ht="41.25" customHeight="1" x14ac:dyDescent="0.2">
      <c r="A117" s="28" t="s">
        <v>23</v>
      </c>
      <c r="B117" s="126"/>
      <c r="C117" s="127"/>
      <c r="D117" s="91">
        <f>D116</f>
        <v>1</v>
      </c>
    </row>
    <row r="118" spans="1:8" ht="85.5" customHeight="1" x14ac:dyDescent="0.2">
      <c r="A118" s="59" t="s">
        <v>153</v>
      </c>
      <c r="B118" s="29" t="s">
        <v>154</v>
      </c>
      <c r="C118" s="29" t="s">
        <v>204</v>
      </c>
      <c r="D118" s="1">
        <v>1</v>
      </c>
      <c r="F118" s="5">
        <f>D118</f>
        <v>1</v>
      </c>
      <c r="G118" s="5">
        <v>3</v>
      </c>
      <c r="H118" s="5">
        <f>F118*G118</f>
        <v>3</v>
      </c>
    </row>
    <row r="119" spans="1:8" ht="41.25" customHeight="1" x14ac:dyDescent="0.2">
      <c r="A119" s="28" t="s">
        <v>23</v>
      </c>
      <c r="B119" s="126"/>
      <c r="C119" s="127"/>
      <c r="D119" s="91">
        <f>D118</f>
        <v>1</v>
      </c>
    </row>
    <row r="120" spans="1:8" ht="73.5" customHeight="1" x14ac:dyDescent="0.2">
      <c r="A120" s="60" t="s">
        <v>155</v>
      </c>
      <c r="B120" s="29" t="s">
        <v>156</v>
      </c>
      <c r="C120" s="29" t="s">
        <v>157</v>
      </c>
      <c r="D120" s="1">
        <v>1</v>
      </c>
      <c r="F120" s="5">
        <f>D120</f>
        <v>1</v>
      </c>
      <c r="G120" s="5">
        <v>1</v>
      </c>
      <c r="H120" s="5">
        <f>F120*G120</f>
        <v>1</v>
      </c>
    </row>
    <row r="121" spans="1:8" ht="41.25" customHeight="1" x14ac:dyDescent="0.2">
      <c r="A121" s="28" t="s">
        <v>23</v>
      </c>
      <c r="B121" s="126"/>
      <c r="C121" s="127"/>
      <c r="D121" s="91">
        <f>D120</f>
        <v>1</v>
      </c>
    </row>
    <row r="122" spans="1:8" ht="54.75" customHeight="1" x14ac:dyDescent="0.2">
      <c r="A122" s="57" t="s">
        <v>158</v>
      </c>
      <c r="B122" s="29" t="s">
        <v>159</v>
      </c>
      <c r="C122" s="29" t="s">
        <v>160</v>
      </c>
      <c r="D122" s="1">
        <v>1</v>
      </c>
      <c r="F122" s="5">
        <f>D122</f>
        <v>1</v>
      </c>
      <c r="G122" s="5">
        <v>2</v>
      </c>
      <c r="H122" s="5">
        <f>F122*G122</f>
        <v>2</v>
      </c>
    </row>
    <row r="123" spans="1:8" ht="41.25" customHeight="1" x14ac:dyDescent="0.2">
      <c r="A123" s="28" t="s">
        <v>23</v>
      </c>
      <c r="B123" s="126"/>
      <c r="C123" s="127"/>
      <c r="D123" s="91">
        <f>D122</f>
        <v>1</v>
      </c>
    </row>
    <row r="124" spans="1:8" ht="137.25" customHeight="1" x14ac:dyDescent="0.2">
      <c r="A124" s="57" t="s">
        <v>161</v>
      </c>
      <c r="B124" s="29" t="s">
        <v>162</v>
      </c>
      <c r="C124" s="29" t="s">
        <v>163</v>
      </c>
      <c r="D124" s="1">
        <v>1</v>
      </c>
      <c r="F124" s="5">
        <f>D124</f>
        <v>1</v>
      </c>
      <c r="G124" s="5">
        <v>2</v>
      </c>
      <c r="H124" s="5">
        <f>F124*G124</f>
        <v>2</v>
      </c>
    </row>
    <row r="125" spans="1:8" ht="41.25" customHeight="1" x14ac:dyDescent="0.2">
      <c r="A125" s="28" t="s">
        <v>23</v>
      </c>
      <c r="B125" s="126"/>
      <c r="C125" s="127"/>
      <c r="D125" s="91">
        <f>D124</f>
        <v>1</v>
      </c>
    </row>
    <row r="126" spans="1:8" ht="46.5" customHeight="1" x14ac:dyDescent="0.2">
      <c r="A126" s="57" t="s">
        <v>164</v>
      </c>
      <c r="B126" s="29" t="s">
        <v>165</v>
      </c>
      <c r="C126" s="29" t="s">
        <v>166</v>
      </c>
      <c r="D126" s="1">
        <v>1</v>
      </c>
      <c r="F126" s="5">
        <f>D126</f>
        <v>1</v>
      </c>
      <c r="G126" s="5">
        <v>2</v>
      </c>
      <c r="H126" s="5">
        <f>F126*G126</f>
        <v>2</v>
      </c>
    </row>
    <row r="127" spans="1:8" ht="41.25" customHeight="1" x14ac:dyDescent="0.2">
      <c r="A127" s="28" t="s">
        <v>23</v>
      </c>
      <c r="B127" s="126"/>
      <c r="C127" s="127"/>
      <c r="D127" s="91">
        <f>D126</f>
        <v>1</v>
      </c>
    </row>
    <row r="128" spans="1:8" ht="109.5" customHeight="1" x14ac:dyDescent="0.2">
      <c r="A128" s="63" t="s">
        <v>167</v>
      </c>
      <c r="B128" s="40" t="s">
        <v>207</v>
      </c>
      <c r="C128" s="40" t="s">
        <v>205</v>
      </c>
      <c r="D128" s="1">
        <v>1</v>
      </c>
      <c r="F128" s="5">
        <f>D128</f>
        <v>1</v>
      </c>
      <c r="G128" s="5">
        <v>2</v>
      </c>
      <c r="H128" s="5">
        <f>F128*G128</f>
        <v>2</v>
      </c>
    </row>
    <row r="129" spans="1:8" ht="41.25" customHeight="1" x14ac:dyDescent="0.2">
      <c r="A129" s="28" t="s">
        <v>23</v>
      </c>
      <c r="B129" s="126"/>
      <c r="C129" s="127"/>
      <c r="D129" s="91">
        <f>D128</f>
        <v>1</v>
      </c>
    </row>
    <row r="130" spans="1:8" ht="51" customHeight="1" x14ac:dyDescent="0.2">
      <c r="A130" s="63" t="s">
        <v>168</v>
      </c>
      <c r="B130" s="29" t="s">
        <v>169</v>
      </c>
      <c r="C130" s="29" t="s">
        <v>170</v>
      </c>
      <c r="D130" s="1">
        <v>1</v>
      </c>
      <c r="F130" s="5">
        <f>D130</f>
        <v>1</v>
      </c>
      <c r="G130" s="5">
        <v>2</v>
      </c>
      <c r="H130" s="5">
        <f>F130*G130</f>
        <v>2</v>
      </c>
    </row>
    <row r="131" spans="1:8" ht="41.25" customHeight="1" x14ac:dyDescent="0.2">
      <c r="A131" s="28" t="s">
        <v>23</v>
      </c>
      <c r="B131" s="126"/>
      <c r="C131" s="127"/>
      <c r="D131" s="91">
        <f>D130</f>
        <v>1</v>
      </c>
    </row>
    <row r="132" spans="1:8" ht="93" customHeight="1" x14ac:dyDescent="0.2">
      <c r="A132" s="64" t="s">
        <v>171</v>
      </c>
      <c r="B132" s="29" t="s">
        <v>172</v>
      </c>
      <c r="C132" s="29" t="s">
        <v>173</v>
      </c>
      <c r="D132" s="1">
        <v>1</v>
      </c>
      <c r="F132" s="5">
        <f>D132</f>
        <v>1</v>
      </c>
      <c r="G132" s="5">
        <v>3</v>
      </c>
      <c r="H132" s="5">
        <f>F132*G132</f>
        <v>3</v>
      </c>
    </row>
    <row r="133" spans="1:8" ht="41.25" customHeight="1" x14ac:dyDescent="0.2">
      <c r="A133" s="28" t="s">
        <v>23</v>
      </c>
      <c r="B133" s="126"/>
      <c r="C133" s="127"/>
      <c r="D133" s="91">
        <f>D132</f>
        <v>1</v>
      </c>
    </row>
    <row r="134" spans="1:8" ht="72" customHeight="1" x14ac:dyDescent="0.2">
      <c r="A134" s="65" t="s">
        <v>174</v>
      </c>
      <c r="B134" s="29" t="s">
        <v>437</v>
      </c>
      <c r="C134" s="29" t="s">
        <v>438</v>
      </c>
      <c r="D134" s="1">
        <v>1</v>
      </c>
      <c r="F134" s="5">
        <f>D134</f>
        <v>1</v>
      </c>
      <c r="G134" s="5">
        <v>1</v>
      </c>
      <c r="H134" s="5">
        <f>F134*G134</f>
        <v>1</v>
      </c>
    </row>
    <row r="135" spans="1:8" ht="41.25" customHeight="1" x14ac:dyDescent="0.2">
      <c r="A135" s="28" t="s">
        <v>23</v>
      </c>
      <c r="B135" s="126"/>
      <c r="C135" s="127"/>
      <c r="D135" s="91">
        <f>D134</f>
        <v>1</v>
      </c>
    </row>
    <row r="136" spans="1:8" ht="77.25" customHeight="1" x14ac:dyDescent="0.2">
      <c r="A136" s="65" t="s">
        <v>175</v>
      </c>
      <c r="B136" s="29" t="s">
        <v>176</v>
      </c>
      <c r="C136" s="29" t="s">
        <v>177</v>
      </c>
      <c r="D136" s="1">
        <v>1</v>
      </c>
      <c r="F136" s="5">
        <f>D136</f>
        <v>1</v>
      </c>
      <c r="G136" s="5">
        <v>1</v>
      </c>
      <c r="H136" s="5">
        <f>F136*G136</f>
        <v>1</v>
      </c>
    </row>
    <row r="137" spans="1:8" ht="41.25" customHeight="1" x14ac:dyDescent="0.2">
      <c r="A137" s="30" t="s">
        <v>23</v>
      </c>
      <c r="B137" s="126"/>
      <c r="C137" s="127"/>
      <c r="D137" s="91">
        <f>D136</f>
        <v>1</v>
      </c>
    </row>
    <row r="138" spans="1:8" ht="25.5" customHeight="1" x14ac:dyDescent="0.2">
      <c r="A138" s="24" t="s">
        <v>178</v>
      </c>
      <c r="B138" s="128" t="s">
        <v>179</v>
      </c>
      <c r="C138" s="129"/>
      <c r="D138" s="25"/>
    </row>
    <row r="139" spans="1:8" ht="42" customHeight="1" x14ac:dyDescent="0.2">
      <c r="A139" s="58" t="s">
        <v>180</v>
      </c>
      <c r="B139" s="41" t="s">
        <v>181</v>
      </c>
      <c r="C139" s="36" t="s">
        <v>182</v>
      </c>
      <c r="D139" s="2">
        <v>1</v>
      </c>
      <c r="F139" s="5">
        <f>D139</f>
        <v>1</v>
      </c>
      <c r="G139" s="5">
        <v>2</v>
      </c>
      <c r="H139" s="5">
        <f>F139*G139</f>
        <v>2</v>
      </c>
    </row>
    <row r="140" spans="1:8" ht="41.25" customHeight="1" x14ac:dyDescent="0.2">
      <c r="A140" s="28" t="s">
        <v>23</v>
      </c>
      <c r="B140" s="126"/>
      <c r="C140" s="127"/>
      <c r="D140" s="91">
        <f>D139</f>
        <v>1</v>
      </c>
    </row>
    <row r="141" spans="1:8" ht="90.75" customHeight="1" x14ac:dyDescent="0.2">
      <c r="A141" s="65" t="s">
        <v>183</v>
      </c>
      <c r="B141" s="42" t="s">
        <v>184</v>
      </c>
      <c r="C141" s="35" t="s">
        <v>185</v>
      </c>
      <c r="D141" s="1">
        <v>1</v>
      </c>
      <c r="F141" s="5">
        <f>D141</f>
        <v>1</v>
      </c>
      <c r="G141" s="5">
        <v>1</v>
      </c>
      <c r="H141" s="5">
        <f>F141*G141</f>
        <v>1</v>
      </c>
    </row>
    <row r="142" spans="1:8" ht="41.25" customHeight="1" x14ac:dyDescent="0.2">
      <c r="A142" s="43" t="s">
        <v>23</v>
      </c>
      <c r="B142" s="126"/>
      <c r="C142" s="127"/>
      <c r="D142" s="91">
        <f>D141</f>
        <v>1</v>
      </c>
    </row>
    <row r="143" spans="1:8" ht="30.75" customHeight="1" x14ac:dyDescent="0.2">
      <c r="A143" s="188" t="s">
        <v>448</v>
      </c>
      <c r="B143" s="189"/>
      <c r="C143" s="189"/>
      <c r="D143" s="44"/>
    </row>
    <row r="144" spans="1:8" ht="25.5" customHeight="1" x14ac:dyDescent="0.2">
      <c r="A144" s="128" t="s">
        <v>400</v>
      </c>
      <c r="B144" s="129"/>
      <c r="C144" s="129"/>
      <c r="D144" s="44"/>
    </row>
    <row r="145" spans="1:8" ht="48.75" customHeight="1" x14ac:dyDescent="0.2">
      <c r="A145" s="111" t="s">
        <v>1</v>
      </c>
      <c r="B145" s="42" t="s">
        <v>377</v>
      </c>
      <c r="C145" s="47" t="s">
        <v>375</v>
      </c>
      <c r="D145" s="99">
        <v>1</v>
      </c>
      <c r="F145" s="102">
        <f>D145</f>
        <v>1</v>
      </c>
      <c r="G145" s="102">
        <v>3</v>
      </c>
      <c r="H145" s="102">
        <f>F145*G145</f>
        <v>3</v>
      </c>
    </row>
    <row r="146" spans="1:8" ht="41.25" customHeight="1" x14ac:dyDescent="0.2">
      <c r="A146" s="54" t="s">
        <v>23</v>
      </c>
      <c r="B146" s="126"/>
      <c r="C146" s="127"/>
      <c r="D146" s="91">
        <f>D145</f>
        <v>1</v>
      </c>
    </row>
    <row r="147" spans="1:8" s="101" customFormat="1" ht="41.25" customHeight="1" x14ac:dyDescent="0.2">
      <c r="A147" s="111" t="s">
        <v>2</v>
      </c>
      <c r="B147" s="108" t="s">
        <v>501</v>
      </c>
      <c r="C147" s="98" t="s">
        <v>4</v>
      </c>
      <c r="D147" s="2">
        <v>1</v>
      </c>
      <c r="F147" s="102">
        <f>D147</f>
        <v>1</v>
      </c>
      <c r="G147" s="102">
        <v>3</v>
      </c>
      <c r="H147" s="102">
        <f>F147*G147</f>
        <v>3</v>
      </c>
    </row>
    <row r="148" spans="1:8" s="101" customFormat="1" ht="41.25" customHeight="1" x14ac:dyDescent="0.2">
      <c r="A148" s="54" t="s">
        <v>23</v>
      </c>
      <c r="B148" s="126"/>
      <c r="C148" s="127"/>
      <c r="D148" s="91">
        <f>D147</f>
        <v>1</v>
      </c>
      <c r="F148" s="102"/>
      <c r="G148" s="102"/>
      <c r="H148" s="102"/>
    </row>
    <row r="149" spans="1:8" ht="38.25" customHeight="1" x14ac:dyDescent="0.2">
      <c r="A149" s="111" t="s">
        <v>3</v>
      </c>
      <c r="B149" s="93" t="s">
        <v>407</v>
      </c>
      <c r="C149" s="98" t="s">
        <v>288</v>
      </c>
      <c r="D149" s="2">
        <v>1</v>
      </c>
      <c r="F149" s="102">
        <f>D149</f>
        <v>1</v>
      </c>
      <c r="G149" s="102">
        <v>3</v>
      </c>
      <c r="H149" s="102">
        <f>F149*G149</f>
        <v>3</v>
      </c>
    </row>
    <row r="150" spans="1:8" ht="41.25" customHeight="1" x14ac:dyDescent="0.2">
      <c r="A150" s="103" t="s">
        <v>23</v>
      </c>
      <c r="B150" s="126"/>
      <c r="C150" s="127"/>
      <c r="D150" s="91">
        <f>D149</f>
        <v>1</v>
      </c>
    </row>
    <row r="151" spans="1:8" ht="44.25" customHeight="1" x14ac:dyDescent="0.2">
      <c r="A151" s="65" t="s">
        <v>405</v>
      </c>
      <c r="B151" s="42" t="s">
        <v>439</v>
      </c>
      <c r="C151" s="47" t="s">
        <v>4</v>
      </c>
      <c r="D151" s="2">
        <v>1</v>
      </c>
      <c r="F151" s="102">
        <f>D151</f>
        <v>1</v>
      </c>
      <c r="G151" s="102">
        <v>1</v>
      </c>
      <c r="H151" s="102">
        <f>F151*G151</f>
        <v>1</v>
      </c>
    </row>
    <row r="152" spans="1:8" ht="41.25" customHeight="1" x14ac:dyDescent="0.2">
      <c r="A152" s="103" t="s">
        <v>23</v>
      </c>
      <c r="B152" s="126"/>
      <c r="C152" s="127"/>
      <c r="D152" s="91">
        <f>D151</f>
        <v>1</v>
      </c>
    </row>
    <row r="153" spans="1:8" s="101" customFormat="1" ht="41.25" customHeight="1" x14ac:dyDescent="0.2">
      <c r="A153" s="111" t="s">
        <v>449</v>
      </c>
      <c r="B153" s="108" t="s">
        <v>451</v>
      </c>
      <c r="C153" s="47" t="s">
        <v>4</v>
      </c>
      <c r="D153" s="2">
        <v>1</v>
      </c>
      <c r="F153" s="102">
        <f>D153</f>
        <v>1</v>
      </c>
      <c r="G153" s="102">
        <v>3</v>
      </c>
      <c r="H153" s="102">
        <f>F153*G153</f>
        <v>3</v>
      </c>
    </row>
    <row r="154" spans="1:8" s="101" customFormat="1" ht="41.25" customHeight="1" x14ac:dyDescent="0.2">
      <c r="A154" s="54" t="s">
        <v>23</v>
      </c>
      <c r="B154" s="126"/>
      <c r="C154" s="127"/>
      <c r="D154" s="91">
        <f>D153</f>
        <v>1</v>
      </c>
      <c r="F154" s="102"/>
      <c r="G154" s="102"/>
      <c r="H154" s="102"/>
    </row>
    <row r="155" spans="1:8" ht="42" customHeight="1" x14ac:dyDescent="0.2">
      <c r="A155" s="86" t="s">
        <v>450</v>
      </c>
      <c r="B155" s="42" t="s">
        <v>489</v>
      </c>
      <c r="C155" s="47" t="s">
        <v>4</v>
      </c>
      <c r="D155" s="2">
        <v>1</v>
      </c>
      <c r="F155" s="102">
        <f>D155</f>
        <v>1</v>
      </c>
      <c r="G155" s="102">
        <v>2</v>
      </c>
      <c r="H155" s="102">
        <f>F155*G155</f>
        <v>2</v>
      </c>
    </row>
    <row r="156" spans="1:8" ht="41.25" customHeight="1" x14ac:dyDescent="0.2">
      <c r="A156" s="103" t="s">
        <v>23</v>
      </c>
      <c r="B156" s="126"/>
      <c r="C156" s="127"/>
      <c r="D156" s="91">
        <f>D155</f>
        <v>1</v>
      </c>
    </row>
    <row r="157" spans="1:8" s="101" customFormat="1" ht="41.25" customHeight="1" x14ac:dyDescent="0.2">
      <c r="A157" s="65" t="s">
        <v>473</v>
      </c>
      <c r="B157" s="42" t="s">
        <v>474</v>
      </c>
      <c r="C157" s="47" t="s">
        <v>4</v>
      </c>
      <c r="D157" s="2">
        <v>1</v>
      </c>
      <c r="F157" s="102">
        <f>D157</f>
        <v>1</v>
      </c>
      <c r="G157" s="102">
        <v>1</v>
      </c>
      <c r="H157" s="102">
        <f>F157*G157</f>
        <v>1</v>
      </c>
    </row>
    <row r="158" spans="1:8" s="101" customFormat="1" ht="41.25" customHeight="1" x14ac:dyDescent="0.2">
      <c r="A158" s="103" t="s">
        <v>23</v>
      </c>
      <c r="B158" s="126"/>
      <c r="C158" s="127"/>
      <c r="D158" s="91">
        <f>D157</f>
        <v>1</v>
      </c>
      <c r="F158" s="102"/>
      <c r="G158" s="102"/>
      <c r="H158" s="102"/>
    </row>
    <row r="159" spans="1:8" ht="25.5" customHeight="1" x14ac:dyDescent="0.2">
      <c r="A159" s="128" t="s">
        <v>380</v>
      </c>
      <c r="B159" s="129"/>
      <c r="C159" s="129"/>
      <c r="D159" s="45"/>
    </row>
    <row r="160" spans="1:8" ht="96" customHeight="1" x14ac:dyDescent="0.2">
      <c r="A160" s="46" t="s">
        <v>5</v>
      </c>
      <c r="B160" s="125" t="s">
        <v>500</v>
      </c>
      <c r="C160" s="47" t="s">
        <v>288</v>
      </c>
      <c r="D160" s="2">
        <v>1</v>
      </c>
      <c r="F160" s="102">
        <f>D160</f>
        <v>1</v>
      </c>
      <c r="G160" s="102">
        <v>3</v>
      </c>
      <c r="H160" s="102">
        <f>F160*G160</f>
        <v>3</v>
      </c>
    </row>
    <row r="161" spans="1:8" ht="41.25" customHeight="1" x14ac:dyDescent="0.2">
      <c r="A161" s="103" t="s">
        <v>23</v>
      </c>
      <c r="B161" s="126"/>
      <c r="C161" s="127"/>
      <c r="D161" s="91">
        <f>D160</f>
        <v>1</v>
      </c>
    </row>
    <row r="162" spans="1:8" ht="51.75" customHeight="1" x14ac:dyDescent="0.2">
      <c r="A162" s="48" t="s">
        <v>6</v>
      </c>
      <c r="B162" s="49" t="s">
        <v>402</v>
      </c>
      <c r="C162" s="50" t="s">
        <v>288</v>
      </c>
      <c r="D162" s="122">
        <v>1</v>
      </c>
      <c r="F162" s="102">
        <f>D162</f>
        <v>1</v>
      </c>
      <c r="G162" s="102">
        <v>3</v>
      </c>
      <c r="H162" s="102">
        <f>F162*G162</f>
        <v>3</v>
      </c>
    </row>
    <row r="163" spans="1:8" ht="41.25" customHeight="1" x14ac:dyDescent="0.2">
      <c r="A163" s="103" t="s">
        <v>23</v>
      </c>
      <c r="B163" s="126"/>
      <c r="C163" s="127"/>
      <c r="D163" s="91">
        <f>D162</f>
        <v>1</v>
      </c>
    </row>
    <row r="164" spans="1:8" ht="38.25" x14ac:dyDescent="0.2">
      <c r="A164" s="48" t="s">
        <v>265</v>
      </c>
      <c r="B164" s="110" t="s">
        <v>467</v>
      </c>
      <c r="C164" s="50" t="s">
        <v>288</v>
      </c>
      <c r="D164" s="1">
        <v>1</v>
      </c>
      <c r="F164" s="102">
        <f>D164</f>
        <v>1</v>
      </c>
      <c r="G164" s="102">
        <v>3</v>
      </c>
      <c r="H164" s="102">
        <f>F164*G164</f>
        <v>3</v>
      </c>
    </row>
    <row r="165" spans="1:8" ht="41.25" customHeight="1" x14ac:dyDescent="0.2">
      <c r="A165" s="103" t="s">
        <v>23</v>
      </c>
      <c r="B165" s="126"/>
      <c r="C165" s="127"/>
      <c r="D165" s="91">
        <f>D164</f>
        <v>1</v>
      </c>
    </row>
    <row r="166" spans="1:8" ht="63.75" x14ac:dyDescent="0.2">
      <c r="A166" s="48" t="s">
        <v>266</v>
      </c>
      <c r="B166" s="50" t="s">
        <v>455</v>
      </c>
      <c r="C166" s="50" t="s">
        <v>288</v>
      </c>
      <c r="D166" s="1">
        <v>1</v>
      </c>
      <c r="F166" s="102">
        <f>D166</f>
        <v>1</v>
      </c>
      <c r="G166" s="102">
        <v>3</v>
      </c>
      <c r="H166" s="102">
        <f>F166*G166</f>
        <v>3</v>
      </c>
    </row>
    <row r="167" spans="1:8" ht="41.25" customHeight="1" x14ac:dyDescent="0.2">
      <c r="A167" s="103" t="s">
        <v>23</v>
      </c>
      <c r="B167" s="126"/>
      <c r="C167" s="127"/>
      <c r="D167" s="91">
        <f>D166</f>
        <v>1</v>
      </c>
    </row>
    <row r="168" spans="1:8" ht="51" x14ac:dyDescent="0.2">
      <c r="A168" s="51" t="s">
        <v>267</v>
      </c>
      <c r="B168" s="50" t="s">
        <v>302</v>
      </c>
      <c r="C168" s="50" t="s">
        <v>288</v>
      </c>
      <c r="D168" s="1">
        <v>1</v>
      </c>
      <c r="F168" s="102">
        <f>D168</f>
        <v>1</v>
      </c>
      <c r="G168" s="102">
        <v>2</v>
      </c>
      <c r="H168" s="102">
        <f>F168*G168</f>
        <v>2</v>
      </c>
    </row>
    <row r="169" spans="1:8" ht="41.25" customHeight="1" x14ac:dyDescent="0.2">
      <c r="A169" s="103" t="s">
        <v>23</v>
      </c>
      <c r="B169" s="126"/>
      <c r="C169" s="127"/>
      <c r="D169" s="91">
        <f>D168</f>
        <v>1</v>
      </c>
    </row>
    <row r="170" spans="1:8" ht="75" customHeight="1" x14ac:dyDescent="0.2">
      <c r="A170" s="48" t="s">
        <v>268</v>
      </c>
      <c r="B170" s="50" t="s">
        <v>351</v>
      </c>
      <c r="C170" s="50" t="s">
        <v>288</v>
      </c>
      <c r="D170" s="1">
        <v>1</v>
      </c>
      <c r="F170" s="102">
        <f>D170</f>
        <v>1</v>
      </c>
      <c r="G170" s="102">
        <v>3</v>
      </c>
      <c r="H170" s="102">
        <f>F170*G170</f>
        <v>3</v>
      </c>
    </row>
    <row r="171" spans="1:8" ht="41.25" customHeight="1" x14ac:dyDescent="0.2">
      <c r="A171" s="103" t="s">
        <v>23</v>
      </c>
      <c r="B171" s="126"/>
      <c r="C171" s="127"/>
      <c r="D171" s="91">
        <f>D170</f>
        <v>1</v>
      </c>
    </row>
    <row r="172" spans="1:8" s="101" customFormat="1" ht="65.25" customHeight="1" x14ac:dyDescent="0.2">
      <c r="A172" s="111" t="s">
        <v>269</v>
      </c>
      <c r="B172" s="109" t="s">
        <v>491</v>
      </c>
      <c r="C172" s="50" t="s">
        <v>453</v>
      </c>
      <c r="D172" s="122">
        <v>1</v>
      </c>
      <c r="F172" s="102">
        <f>D172</f>
        <v>1</v>
      </c>
      <c r="G172" s="102">
        <v>3</v>
      </c>
      <c r="H172" s="102">
        <f>F172*G172</f>
        <v>3</v>
      </c>
    </row>
    <row r="173" spans="1:8" s="101" customFormat="1" ht="41.25" customHeight="1" x14ac:dyDescent="0.2">
      <c r="A173" s="103" t="s">
        <v>23</v>
      </c>
      <c r="B173" s="126"/>
      <c r="C173" s="127"/>
      <c r="D173" s="91">
        <f>D172</f>
        <v>1</v>
      </c>
      <c r="F173" s="102"/>
      <c r="G173" s="102"/>
      <c r="H173" s="102"/>
    </row>
    <row r="174" spans="1:8" s="101" customFormat="1" ht="59.25" customHeight="1" x14ac:dyDescent="0.2">
      <c r="A174" s="111" t="s">
        <v>270</v>
      </c>
      <c r="B174" s="109" t="s">
        <v>464</v>
      </c>
      <c r="C174" s="50" t="s">
        <v>453</v>
      </c>
      <c r="D174" s="122">
        <v>1</v>
      </c>
      <c r="F174" s="102">
        <f>D174</f>
        <v>1</v>
      </c>
      <c r="G174" s="102">
        <v>3</v>
      </c>
      <c r="H174" s="102">
        <f>F174*G174</f>
        <v>3</v>
      </c>
    </row>
    <row r="175" spans="1:8" s="101" customFormat="1" ht="41.25" customHeight="1" x14ac:dyDescent="0.2">
      <c r="A175" s="103" t="s">
        <v>23</v>
      </c>
      <c r="B175" s="126"/>
      <c r="C175" s="127"/>
      <c r="D175" s="91">
        <f>D174</f>
        <v>1</v>
      </c>
      <c r="F175" s="102"/>
      <c r="G175" s="102"/>
      <c r="H175" s="102"/>
    </row>
    <row r="176" spans="1:8" ht="61.5" customHeight="1" x14ac:dyDescent="0.2">
      <c r="A176" s="48" t="s">
        <v>271</v>
      </c>
      <c r="B176" s="107" t="s">
        <v>490</v>
      </c>
      <c r="C176" s="50" t="s">
        <v>453</v>
      </c>
      <c r="D176" s="1">
        <v>1</v>
      </c>
      <c r="F176" s="102">
        <f>D176</f>
        <v>1</v>
      </c>
      <c r="G176" s="102">
        <v>3</v>
      </c>
      <c r="H176" s="102">
        <f>F176*G176</f>
        <v>3</v>
      </c>
    </row>
    <row r="177" spans="1:8" ht="41.25" customHeight="1" x14ac:dyDescent="0.2">
      <c r="A177" s="103" t="s">
        <v>23</v>
      </c>
      <c r="B177" s="126"/>
      <c r="C177" s="127"/>
      <c r="D177" s="91">
        <f>D176</f>
        <v>1</v>
      </c>
    </row>
    <row r="178" spans="1:8" ht="63" customHeight="1" x14ac:dyDescent="0.2">
      <c r="A178" s="48" t="s">
        <v>293</v>
      </c>
      <c r="B178" s="50" t="s">
        <v>359</v>
      </c>
      <c r="C178" s="50" t="s">
        <v>359</v>
      </c>
      <c r="D178" s="1">
        <v>1</v>
      </c>
      <c r="F178" s="102">
        <f>D178</f>
        <v>1</v>
      </c>
      <c r="G178" s="102">
        <v>3</v>
      </c>
      <c r="H178" s="102">
        <f>F178*G178</f>
        <v>3</v>
      </c>
    </row>
    <row r="179" spans="1:8" ht="41.25" customHeight="1" x14ac:dyDescent="0.2">
      <c r="A179" s="103" t="s">
        <v>23</v>
      </c>
      <c r="B179" s="126"/>
      <c r="C179" s="127"/>
      <c r="D179" s="91">
        <f>D178</f>
        <v>1</v>
      </c>
    </row>
    <row r="180" spans="1:8" ht="46.5" customHeight="1" x14ac:dyDescent="0.2">
      <c r="A180" s="48" t="s">
        <v>294</v>
      </c>
      <c r="B180" s="50" t="s">
        <v>452</v>
      </c>
      <c r="C180" s="50" t="s">
        <v>4</v>
      </c>
      <c r="D180" s="1">
        <v>1</v>
      </c>
      <c r="F180" s="102">
        <f>D180</f>
        <v>1</v>
      </c>
      <c r="G180" s="102">
        <v>3</v>
      </c>
      <c r="H180" s="102">
        <f>F180*G180</f>
        <v>3</v>
      </c>
    </row>
    <row r="181" spans="1:8" ht="41.25" customHeight="1" x14ac:dyDescent="0.2">
      <c r="A181" s="103" t="s">
        <v>23</v>
      </c>
      <c r="B181" s="126"/>
      <c r="C181" s="127"/>
      <c r="D181" s="91">
        <f>D180</f>
        <v>1</v>
      </c>
    </row>
    <row r="182" spans="1:8" ht="46.5" customHeight="1" x14ac:dyDescent="0.2">
      <c r="A182" s="48" t="s">
        <v>295</v>
      </c>
      <c r="B182" s="50" t="s">
        <v>307</v>
      </c>
      <c r="C182" s="50" t="s">
        <v>291</v>
      </c>
      <c r="D182" s="1">
        <v>1</v>
      </c>
      <c r="F182" s="102">
        <f>D182</f>
        <v>1</v>
      </c>
      <c r="G182" s="102">
        <v>3</v>
      </c>
      <c r="H182" s="102">
        <f>F182*G182</f>
        <v>3</v>
      </c>
    </row>
    <row r="183" spans="1:8" ht="41.25" customHeight="1" x14ac:dyDescent="0.2">
      <c r="A183" s="103" t="s">
        <v>23</v>
      </c>
      <c r="B183" s="126"/>
      <c r="C183" s="127"/>
      <c r="D183" s="91">
        <f>D182</f>
        <v>1</v>
      </c>
    </row>
    <row r="184" spans="1:8" ht="70.5" customHeight="1" x14ac:dyDescent="0.2">
      <c r="A184" s="48" t="s">
        <v>296</v>
      </c>
      <c r="B184" s="50" t="s">
        <v>309</v>
      </c>
      <c r="C184" s="50" t="s">
        <v>4</v>
      </c>
      <c r="D184" s="1">
        <v>1</v>
      </c>
      <c r="F184" s="102">
        <f>D184</f>
        <v>1</v>
      </c>
      <c r="G184" s="102">
        <v>3</v>
      </c>
      <c r="H184" s="102">
        <f>F184*G184</f>
        <v>3</v>
      </c>
    </row>
    <row r="185" spans="1:8" ht="41.25" customHeight="1" x14ac:dyDescent="0.2">
      <c r="A185" s="103" t="s">
        <v>23</v>
      </c>
      <c r="B185" s="126"/>
      <c r="C185" s="127"/>
      <c r="D185" s="91">
        <f>D184</f>
        <v>1</v>
      </c>
    </row>
    <row r="186" spans="1:8" ht="43.5" customHeight="1" x14ac:dyDescent="0.2">
      <c r="A186" s="48" t="s">
        <v>297</v>
      </c>
      <c r="B186" s="50" t="s">
        <v>310</v>
      </c>
      <c r="C186" s="50" t="s">
        <v>4</v>
      </c>
      <c r="D186" s="1">
        <v>1</v>
      </c>
      <c r="F186" s="102">
        <f>D186</f>
        <v>1</v>
      </c>
      <c r="G186" s="102">
        <v>3</v>
      </c>
      <c r="H186" s="102">
        <f>F186*G186</f>
        <v>3</v>
      </c>
    </row>
    <row r="187" spans="1:8" ht="41.25" customHeight="1" x14ac:dyDescent="0.2">
      <c r="A187" s="103" t="s">
        <v>23</v>
      </c>
      <c r="B187" s="126"/>
      <c r="C187" s="127"/>
      <c r="D187" s="91">
        <f>D186</f>
        <v>1</v>
      </c>
    </row>
    <row r="188" spans="1:8" ht="46.5" customHeight="1" x14ac:dyDescent="0.2">
      <c r="A188" s="61" t="s">
        <v>298</v>
      </c>
      <c r="B188" s="50" t="s">
        <v>440</v>
      </c>
      <c r="C188" s="50" t="s">
        <v>4</v>
      </c>
      <c r="D188" s="1">
        <v>1</v>
      </c>
      <c r="F188" s="102">
        <f>D188</f>
        <v>1</v>
      </c>
      <c r="G188" s="102">
        <v>3</v>
      </c>
      <c r="H188" s="102">
        <f>F188*G188</f>
        <v>3</v>
      </c>
    </row>
    <row r="189" spans="1:8" ht="41.25" customHeight="1" x14ac:dyDescent="0.2">
      <c r="A189" s="103" t="s">
        <v>23</v>
      </c>
      <c r="B189" s="126"/>
      <c r="C189" s="127"/>
      <c r="D189" s="91">
        <f>D188</f>
        <v>1</v>
      </c>
    </row>
    <row r="190" spans="1:8" ht="46.5" customHeight="1" x14ac:dyDescent="0.2">
      <c r="A190" s="48" t="s">
        <v>299</v>
      </c>
      <c r="B190" s="50" t="s">
        <v>344</v>
      </c>
      <c r="C190" s="50" t="s">
        <v>4</v>
      </c>
      <c r="D190" s="1">
        <v>1</v>
      </c>
      <c r="F190" s="102">
        <f>D190</f>
        <v>1</v>
      </c>
      <c r="G190" s="102">
        <v>3</v>
      </c>
      <c r="H190" s="102">
        <f>F190*G190</f>
        <v>3</v>
      </c>
    </row>
    <row r="191" spans="1:8" ht="41.25" customHeight="1" x14ac:dyDescent="0.2">
      <c r="A191" s="103" t="s">
        <v>23</v>
      </c>
      <c r="B191" s="126"/>
      <c r="C191" s="127"/>
      <c r="D191" s="91">
        <f>D190</f>
        <v>1</v>
      </c>
    </row>
    <row r="192" spans="1:8" s="101" customFormat="1" ht="41.25" customHeight="1" x14ac:dyDescent="0.2">
      <c r="A192" s="48" t="s">
        <v>300</v>
      </c>
      <c r="B192" s="50" t="s">
        <v>493</v>
      </c>
      <c r="C192" s="50" t="s">
        <v>4</v>
      </c>
      <c r="D192" s="1">
        <v>1</v>
      </c>
      <c r="F192" s="102">
        <f>D192</f>
        <v>1</v>
      </c>
      <c r="G192" s="102">
        <v>3</v>
      </c>
      <c r="H192" s="102">
        <f>F192*G192</f>
        <v>3</v>
      </c>
    </row>
    <row r="193" spans="1:8" s="101" customFormat="1" ht="41.25" customHeight="1" x14ac:dyDescent="0.2">
      <c r="A193" s="103" t="s">
        <v>23</v>
      </c>
      <c r="B193" s="126"/>
      <c r="C193" s="127"/>
      <c r="D193" s="91">
        <f>D192</f>
        <v>1</v>
      </c>
      <c r="F193" s="102"/>
      <c r="G193" s="102"/>
      <c r="H193" s="102"/>
    </row>
    <row r="194" spans="1:8" s="101" customFormat="1" ht="46.5" customHeight="1" x14ac:dyDescent="0.2">
      <c r="A194" s="51" t="s">
        <v>301</v>
      </c>
      <c r="B194" s="50" t="s">
        <v>364</v>
      </c>
      <c r="C194" s="50" t="s">
        <v>4</v>
      </c>
      <c r="D194" s="1">
        <v>1</v>
      </c>
      <c r="F194" s="102">
        <f>D194</f>
        <v>1</v>
      </c>
      <c r="G194" s="102">
        <v>2</v>
      </c>
      <c r="H194" s="102">
        <f>F194*G194</f>
        <v>2</v>
      </c>
    </row>
    <row r="195" spans="1:8" s="101" customFormat="1" ht="41.25" customHeight="1" x14ac:dyDescent="0.2">
      <c r="A195" s="103" t="s">
        <v>23</v>
      </c>
      <c r="B195" s="126"/>
      <c r="C195" s="127"/>
      <c r="D195" s="91">
        <f>D194</f>
        <v>1</v>
      </c>
      <c r="F195" s="102"/>
      <c r="G195" s="102"/>
      <c r="H195" s="102"/>
    </row>
    <row r="196" spans="1:8" s="101" customFormat="1" ht="41.25" customHeight="1" x14ac:dyDescent="0.2">
      <c r="A196" s="48" t="s">
        <v>466</v>
      </c>
      <c r="B196" s="50" t="s">
        <v>457</v>
      </c>
      <c r="C196" s="50" t="s">
        <v>4</v>
      </c>
      <c r="D196" s="1">
        <v>1</v>
      </c>
      <c r="F196" s="102">
        <f>D196</f>
        <v>1</v>
      </c>
      <c r="G196" s="102">
        <v>3</v>
      </c>
      <c r="H196" s="102">
        <f>F196*G196</f>
        <v>3</v>
      </c>
    </row>
    <row r="197" spans="1:8" s="101" customFormat="1" ht="41.25" customHeight="1" x14ac:dyDescent="0.2">
      <c r="A197" s="103" t="s">
        <v>23</v>
      </c>
      <c r="B197" s="126"/>
      <c r="C197" s="127"/>
      <c r="D197" s="91">
        <f>D196</f>
        <v>1</v>
      </c>
      <c r="F197" s="102"/>
      <c r="G197" s="102"/>
      <c r="H197" s="102"/>
    </row>
    <row r="198" spans="1:8" ht="25.5" customHeight="1" x14ac:dyDescent="0.2">
      <c r="A198" s="128" t="s">
        <v>379</v>
      </c>
      <c r="B198" s="129"/>
      <c r="C198" s="129"/>
      <c r="D198" s="45"/>
    </row>
    <row r="199" spans="1:8" ht="39.75" customHeight="1" x14ac:dyDescent="0.2">
      <c r="A199" s="46" t="s">
        <v>7</v>
      </c>
      <c r="B199" s="47" t="s">
        <v>498</v>
      </c>
      <c r="C199" s="50" t="s">
        <v>312</v>
      </c>
      <c r="D199" s="2">
        <v>1</v>
      </c>
      <c r="F199" s="102">
        <f>D199</f>
        <v>1</v>
      </c>
      <c r="G199" s="102">
        <v>3</v>
      </c>
      <c r="H199" s="102">
        <f>F199*G199</f>
        <v>3</v>
      </c>
    </row>
    <row r="200" spans="1:8" ht="41.25" customHeight="1" x14ac:dyDescent="0.2">
      <c r="A200" s="103" t="s">
        <v>23</v>
      </c>
      <c r="B200" s="126"/>
      <c r="C200" s="127"/>
      <c r="D200" s="91">
        <f>D199</f>
        <v>1</v>
      </c>
    </row>
    <row r="201" spans="1:8" ht="44.25" customHeight="1" x14ac:dyDescent="0.2">
      <c r="A201" s="48" t="s">
        <v>8</v>
      </c>
      <c r="B201" s="50" t="s">
        <v>313</v>
      </c>
      <c r="C201" s="50" t="s">
        <v>312</v>
      </c>
      <c r="D201" s="1">
        <v>1</v>
      </c>
      <c r="F201" s="102">
        <f>D201</f>
        <v>1</v>
      </c>
      <c r="G201" s="102">
        <v>3</v>
      </c>
      <c r="H201" s="102">
        <f>F201*G201</f>
        <v>3</v>
      </c>
    </row>
    <row r="202" spans="1:8" ht="41.25" customHeight="1" x14ac:dyDescent="0.2">
      <c r="A202" s="103" t="s">
        <v>23</v>
      </c>
      <c r="B202" s="126"/>
      <c r="C202" s="127"/>
      <c r="D202" s="91">
        <f>D201</f>
        <v>1</v>
      </c>
    </row>
    <row r="203" spans="1:8" ht="72" customHeight="1" x14ac:dyDescent="0.2">
      <c r="A203" s="48" t="s">
        <v>9</v>
      </c>
      <c r="B203" s="114" t="s">
        <v>494</v>
      </c>
      <c r="C203" s="50" t="s">
        <v>272</v>
      </c>
      <c r="D203" s="1">
        <v>1</v>
      </c>
      <c r="F203" s="102">
        <f>D203</f>
        <v>1</v>
      </c>
      <c r="G203" s="102">
        <v>3</v>
      </c>
      <c r="H203" s="102">
        <f>F203*G203</f>
        <v>3</v>
      </c>
    </row>
    <row r="204" spans="1:8" ht="41.25" customHeight="1" x14ac:dyDescent="0.2">
      <c r="A204" s="103" t="s">
        <v>23</v>
      </c>
      <c r="B204" s="126"/>
      <c r="C204" s="127"/>
      <c r="D204" s="91">
        <f>D203</f>
        <v>1</v>
      </c>
    </row>
    <row r="205" spans="1:8" ht="42.6" customHeight="1" x14ac:dyDescent="0.2">
      <c r="A205" s="48" t="s">
        <v>10</v>
      </c>
      <c r="B205" s="50" t="s">
        <v>314</v>
      </c>
      <c r="C205" s="50" t="s">
        <v>4</v>
      </c>
      <c r="D205" s="1">
        <v>1</v>
      </c>
      <c r="F205" s="102">
        <f>D205</f>
        <v>1</v>
      </c>
      <c r="G205" s="102">
        <v>3</v>
      </c>
      <c r="H205" s="102">
        <f>F205*G205</f>
        <v>3</v>
      </c>
    </row>
    <row r="206" spans="1:8" ht="41.25" customHeight="1" x14ac:dyDescent="0.2">
      <c r="A206" s="103" t="s">
        <v>23</v>
      </c>
      <c r="B206" s="126"/>
      <c r="C206" s="127"/>
      <c r="D206" s="91">
        <f>D205</f>
        <v>1</v>
      </c>
    </row>
    <row r="207" spans="1:8" s="101" customFormat="1" ht="41.25" customHeight="1" x14ac:dyDescent="0.2">
      <c r="A207" s="65" t="s">
        <v>24</v>
      </c>
      <c r="B207" s="50" t="s">
        <v>499</v>
      </c>
      <c r="C207" s="50" t="s">
        <v>312</v>
      </c>
      <c r="D207" s="1">
        <v>1</v>
      </c>
      <c r="F207" s="102">
        <f>D207</f>
        <v>1</v>
      </c>
      <c r="G207" s="102">
        <v>1</v>
      </c>
      <c r="H207" s="102">
        <f>F207*G207</f>
        <v>1</v>
      </c>
    </row>
    <row r="208" spans="1:8" s="101" customFormat="1" ht="41.25" customHeight="1" x14ac:dyDescent="0.2">
      <c r="A208" s="103" t="s">
        <v>23</v>
      </c>
      <c r="B208" s="126"/>
      <c r="C208" s="127"/>
      <c r="D208" s="91">
        <f>D207</f>
        <v>1</v>
      </c>
      <c r="F208" s="102"/>
      <c r="G208" s="102"/>
      <c r="H208" s="102"/>
    </row>
    <row r="209" spans="1:8" ht="67.5" customHeight="1" x14ac:dyDescent="0.2">
      <c r="A209" s="48" t="s">
        <v>273</v>
      </c>
      <c r="B209" s="50" t="s">
        <v>345</v>
      </c>
      <c r="C209" s="50" t="s">
        <v>222</v>
      </c>
      <c r="D209" s="1">
        <v>1</v>
      </c>
      <c r="F209" s="102">
        <f>D209</f>
        <v>1</v>
      </c>
      <c r="G209" s="102">
        <v>3</v>
      </c>
      <c r="H209" s="102">
        <f>F209*G209</f>
        <v>3</v>
      </c>
    </row>
    <row r="210" spans="1:8" ht="33.75" customHeight="1" x14ac:dyDescent="0.2">
      <c r="A210" s="103" t="s">
        <v>23</v>
      </c>
      <c r="B210" s="126"/>
      <c r="C210" s="127"/>
      <c r="D210" s="91">
        <f>D209</f>
        <v>1</v>
      </c>
    </row>
    <row r="211" spans="1:8" ht="54" customHeight="1" x14ac:dyDescent="0.2">
      <c r="A211" s="48" t="s">
        <v>381</v>
      </c>
      <c r="B211" s="50" t="s">
        <v>315</v>
      </c>
      <c r="C211" s="50" t="s">
        <v>150</v>
      </c>
      <c r="D211" s="1">
        <v>1</v>
      </c>
      <c r="F211" s="102">
        <f>D211</f>
        <v>1</v>
      </c>
      <c r="G211" s="102">
        <v>3</v>
      </c>
      <c r="H211" s="102">
        <f>F211*G211</f>
        <v>3</v>
      </c>
    </row>
    <row r="212" spans="1:8" ht="41.25" customHeight="1" x14ac:dyDescent="0.2">
      <c r="A212" s="103" t="s">
        <v>23</v>
      </c>
      <c r="B212" s="126"/>
      <c r="C212" s="127"/>
      <c r="D212" s="91">
        <f>D211</f>
        <v>1</v>
      </c>
    </row>
    <row r="213" spans="1:8" ht="62.25" customHeight="1" x14ac:dyDescent="0.2">
      <c r="A213" s="48" t="s">
        <v>382</v>
      </c>
      <c r="B213" s="50" t="s">
        <v>441</v>
      </c>
      <c r="C213" s="50" t="s">
        <v>290</v>
      </c>
      <c r="D213" s="1">
        <v>1</v>
      </c>
      <c r="F213" s="102">
        <f>D213</f>
        <v>1</v>
      </c>
      <c r="G213" s="102">
        <v>3</v>
      </c>
      <c r="H213" s="102">
        <f>F213*G213</f>
        <v>3</v>
      </c>
    </row>
    <row r="214" spans="1:8" ht="41.25" customHeight="1" x14ac:dyDescent="0.2">
      <c r="A214" s="103" t="s">
        <v>23</v>
      </c>
      <c r="B214" s="126"/>
      <c r="C214" s="127"/>
      <c r="D214" s="91">
        <f>D213</f>
        <v>1</v>
      </c>
    </row>
    <row r="215" spans="1:8" ht="45" customHeight="1" x14ac:dyDescent="0.2">
      <c r="A215" s="51" t="s">
        <v>383</v>
      </c>
      <c r="B215" s="50" t="s">
        <v>469</v>
      </c>
      <c r="C215" s="50" t="s">
        <v>150</v>
      </c>
      <c r="D215" s="1">
        <v>1</v>
      </c>
      <c r="F215" s="102">
        <f>D215</f>
        <v>1</v>
      </c>
      <c r="G215" s="102">
        <v>2</v>
      </c>
      <c r="H215" s="102">
        <f>F215*G215</f>
        <v>2</v>
      </c>
    </row>
    <row r="216" spans="1:8" ht="41.25" customHeight="1" x14ac:dyDescent="0.2">
      <c r="A216" s="103" t="s">
        <v>23</v>
      </c>
      <c r="B216" s="126"/>
      <c r="C216" s="127"/>
      <c r="D216" s="91">
        <f>D215</f>
        <v>1</v>
      </c>
    </row>
    <row r="217" spans="1:8" s="101" customFormat="1" ht="41.25" customHeight="1" x14ac:dyDescent="0.2">
      <c r="A217" s="65" t="s">
        <v>461</v>
      </c>
      <c r="B217" s="50" t="s">
        <v>462</v>
      </c>
      <c r="C217" s="50" t="s">
        <v>312</v>
      </c>
      <c r="D217" s="1">
        <v>1</v>
      </c>
      <c r="F217" s="102">
        <f>D217</f>
        <v>1</v>
      </c>
      <c r="G217" s="102">
        <v>1</v>
      </c>
      <c r="H217" s="102">
        <f>F217*G217</f>
        <v>1</v>
      </c>
    </row>
    <row r="218" spans="1:8" s="101" customFormat="1" ht="41.25" customHeight="1" x14ac:dyDescent="0.2">
      <c r="A218" s="103" t="s">
        <v>23</v>
      </c>
      <c r="B218" s="126"/>
      <c r="C218" s="127"/>
      <c r="D218" s="91">
        <f>D217</f>
        <v>1</v>
      </c>
      <c r="F218" s="102"/>
      <c r="G218" s="102"/>
      <c r="H218" s="102"/>
    </row>
    <row r="219" spans="1:8" ht="25.5" customHeight="1" x14ac:dyDescent="0.2">
      <c r="A219" s="128" t="s">
        <v>384</v>
      </c>
      <c r="B219" s="129"/>
      <c r="C219" s="129"/>
      <c r="D219" s="45"/>
    </row>
    <row r="220" spans="1:8" ht="51" x14ac:dyDescent="0.2">
      <c r="A220" s="53" t="s">
        <v>11</v>
      </c>
      <c r="B220" s="52" t="s">
        <v>316</v>
      </c>
      <c r="C220" s="52" t="s">
        <v>288</v>
      </c>
      <c r="D220" s="2">
        <v>1</v>
      </c>
      <c r="F220" s="102">
        <f>D220</f>
        <v>1</v>
      </c>
      <c r="G220" s="102">
        <v>2</v>
      </c>
      <c r="H220" s="102">
        <f>F220*G220</f>
        <v>2</v>
      </c>
    </row>
    <row r="221" spans="1:8" ht="41.25" customHeight="1" x14ac:dyDescent="0.2">
      <c r="A221" s="103" t="s">
        <v>23</v>
      </c>
      <c r="B221" s="126"/>
      <c r="C221" s="127"/>
      <c r="D221" s="91">
        <f>D220</f>
        <v>1</v>
      </c>
    </row>
    <row r="222" spans="1:8" s="101" customFormat="1" ht="63.75" x14ac:dyDescent="0.2">
      <c r="A222" s="46" t="s">
        <v>12</v>
      </c>
      <c r="B222" s="52" t="s">
        <v>442</v>
      </c>
      <c r="C222" s="52" t="s">
        <v>288</v>
      </c>
      <c r="D222" s="2">
        <v>1</v>
      </c>
      <c r="F222" s="102">
        <f>D222</f>
        <v>1</v>
      </c>
      <c r="G222" s="102">
        <v>3</v>
      </c>
      <c r="H222" s="102">
        <f>F222*G222</f>
        <v>3</v>
      </c>
    </row>
    <row r="223" spans="1:8" ht="41.25" customHeight="1" x14ac:dyDescent="0.2">
      <c r="A223" s="103" t="s">
        <v>23</v>
      </c>
      <c r="B223" s="126"/>
      <c r="C223" s="127"/>
      <c r="D223" s="91">
        <f>D222</f>
        <v>1</v>
      </c>
    </row>
    <row r="224" spans="1:8" ht="45" customHeight="1" x14ac:dyDescent="0.2">
      <c r="A224" s="83" t="s">
        <v>13</v>
      </c>
      <c r="B224" s="49" t="s">
        <v>317</v>
      </c>
      <c r="C224" s="49" t="s">
        <v>288</v>
      </c>
      <c r="D224" s="1">
        <v>1</v>
      </c>
      <c r="F224" s="102">
        <f>D224</f>
        <v>1</v>
      </c>
      <c r="G224" s="102">
        <v>2</v>
      </c>
      <c r="H224" s="102">
        <f>F224*G224</f>
        <v>2</v>
      </c>
    </row>
    <row r="225" spans="1:8" ht="41.25" customHeight="1" x14ac:dyDescent="0.2">
      <c r="A225" s="103" t="s">
        <v>23</v>
      </c>
      <c r="B225" s="126"/>
      <c r="C225" s="127"/>
      <c r="D225" s="91">
        <f>D224</f>
        <v>1</v>
      </c>
    </row>
    <row r="226" spans="1:8" s="101" customFormat="1" ht="41.25" customHeight="1" x14ac:dyDescent="0.2">
      <c r="A226" s="48" t="s">
        <v>14</v>
      </c>
      <c r="B226" s="116" t="s">
        <v>368</v>
      </c>
      <c r="C226" s="49" t="s">
        <v>288</v>
      </c>
      <c r="D226" s="122">
        <v>1</v>
      </c>
      <c r="F226" s="102">
        <f>D226</f>
        <v>1</v>
      </c>
      <c r="G226" s="102">
        <v>3</v>
      </c>
      <c r="H226" s="102">
        <f>F226*G226</f>
        <v>3</v>
      </c>
    </row>
    <row r="227" spans="1:8" s="101" customFormat="1" ht="41.25" customHeight="1" x14ac:dyDescent="0.2">
      <c r="A227" s="103" t="s">
        <v>23</v>
      </c>
      <c r="B227" s="126"/>
      <c r="C227" s="127"/>
      <c r="D227" s="91">
        <f>D226</f>
        <v>1</v>
      </c>
      <c r="F227" s="102"/>
      <c r="G227" s="102"/>
      <c r="H227" s="102"/>
    </row>
    <row r="228" spans="1:8" ht="44.25" customHeight="1" x14ac:dyDescent="0.2">
      <c r="A228" s="111" t="s">
        <v>15</v>
      </c>
      <c r="B228" s="50" t="s">
        <v>510</v>
      </c>
      <c r="C228" s="50" t="s">
        <v>319</v>
      </c>
      <c r="D228" s="1">
        <v>1</v>
      </c>
      <c r="F228" s="102">
        <f>D228</f>
        <v>1</v>
      </c>
      <c r="G228" s="102">
        <v>3</v>
      </c>
      <c r="H228" s="102">
        <f>F228*G228</f>
        <v>3</v>
      </c>
    </row>
    <row r="229" spans="1:8" ht="41.25" customHeight="1" x14ac:dyDescent="0.2">
      <c r="A229" s="103" t="s">
        <v>23</v>
      </c>
      <c r="B229" s="126"/>
      <c r="C229" s="127"/>
      <c r="D229" s="91">
        <f>D228</f>
        <v>1</v>
      </c>
    </row>
    <row r="230" spans="1:8" ht="41.25" customHeight="1" x14ac:dyDescent="0.2">
      <c r="A230" s="48" t="s">
        <v>16</v>
      </c>
      <c r="B230" s="104" t="s">
        <v>331</v>
      </c>
      <c r="C230" s="104" t="s">
        <v>332</v>
      </c>
      <c r="D230" s="99">
        <v>1</v>
      </c>
      <c r="F230" s="102">
        <f>D230</f>
        <v>1</v>
      </c>
      <c r="G230" s="102">
        <v>3</v>
      </c>
      <c r="H230" s="102">
        <f>F230*G230</f>
        <v>3</v>
      </c>
    </row>
    <row r="231" spans="1:8" s="101" customFormat="1" ht="39" customHeight="1" x14ac:dyDescent="0.2">
      <c r="A231" s="103" t="s">
        <v>23</v>
      </c>
      <c r="B231" s="126"/>
      <c r="C231" s="127"/>
      <c r="D231" s="91">
        <f>D230</f>
        <v>1</v>
      </c>
      <c r="F231" s="102"/>
      <c r="G231" s="102"/>
      <c r="H231" s="102"/>
    </row>
    <row r="232" spans="1:8" s="101" customFormat="1" ht="57" customHeight="1" x14ac:dyDescent="0.2">
      <c r="A232" s="86" t="s">
        <v>408</v>
      </c>
      <c r="B232" s="104" t="s">
        <v>470</v>
      </c>
      <c r="C232" s="104" t="s">
        <v>413</v>
      </c>
      <c r="D232" s="99">
        <v>1</v>
      </c>
      <c r="F232" s="102">
        <f>D232</f>
        <v>1</v>
      </c>
      <c r="G232" s="102">
        <v>2</v>
      </c>
      <c r="H232" s="102">
        <f>F232*G232</f>
        <v>2</v>
      </c>
    </row>
    <row r="233" spans="1:8" s="101" customFormat="1" ht="41.25" customHeight="1" x14ac:dyDescent="0.2">
      <c r="A233" s="103" t="s">
        <v>23</v>
      </c>
      <c r="B233" s="126"/>
      <c r="C233" s="127"/>
      <c r="D233" s="91">
        <f>D232</f>
        <v>1</v>
      </c>
      <c r="F233" s="102"/>
      <c r="G233" s="102"/>
      <c r="H233" s="102"/>
    </row>
    <row r="234" spans="1:8" s="101" customFormat="1" ht="33" customHeight="1" x14ac:dyDescent="0.2">
      <c r="A234" s="111" t="s">
        <v>412</v>
      </c>
      <c r="B234" s="50" t="s">
        <v>513</v>
      </c>
      <c r="C234" s="50" t="s">
        <v>288</v>
      </c>
      <c r="D234" s="1">
        <v>1</v>
      </c>
      <c r="F234" s="102">
        <f>D234</f>
        <v>1</v>
      </c>
      <c r="G234" s="102">
        <v>3</v>
      </c>
      <c r="H234" s="102">
        <f>F234*G234</f>
        <v>3</v>
      </c>
    </row>
    <row r="235" spans="1:8" s="101" customFormat="1" ht="41.25" customHeight="1" x14ac:dyDescent="0.2">
      <c r="A235" s="103" t="s">
        <v>23</v>
      </c>
      <c r="B235" s="126"/>
      <c r="C235" s="127"/>
      <c r="D235" s="91">
        <f>D234</f>
        <v>1</v>
      </c>
      <c r="F235" s="102"/>
      <c r="G235" s="102"/>
      <c r="H235" s="102"/>
    </row>
    <row r="236" spans="1:8" s="101" customFormat="1" ht="33" customHeight="1" x14ac:dyDescent="0.2">
      <c r="A236" s="65" t="s">
        <v>472</v>
      </c>
      <c r="B236" s="50" t="s">
        <v>509</v>
      </c>
      <c r="C236" s="50" t="s">
        <v>288</v>
      </c>
      <c r="D236" s="1">
        <v>1</v>
      </c>
      <c r="F236" s="102">
        <f>D236</f>
        <v>1</v>
      </c>
      <c r="G236" s="102">
        <v>1</v>
      </c>
      <c r="H236" s="102">
        <f>F236*G236</f>
        <v>1</v>
      </c>
    </row>
    <row r="237" spans="1:8" s="101" customFormat="1" ht="41.25" customHeight="1" x14ac:dyDescent="0.2">
      <c r="A237" s="103" t="s">
        <v>23</v>
      </c>
      <c r="B237" s="126"/>
      <c r="C237" s="127"/>
      <c r="D237" s="91">
        <f>D236</f>
        <v>1</v>
      </c>
      <c r="F237" s="102"/>
      <c r="G237" s="102"/>
      <c r="H237" s="102"/>
    </row>
    <row r="238" spans="1:8" ht="25.5" customHeight="1" x14ac:dyDescent="0.2">
      <c r="A238" s="128" t="s">
        <v>445</v>
      </c>
      <c r="B238" s="129"/>
      <c r="C238" s="129"/>
      <c r="D238" s="45"/>
    </row>
    <row r="239" spans="1:8" ht="30.75" customHeight="1" x14ac:dyDescent="0.2">
      <c r="A239" s="53" t="s">
        <v>27</v>
      </c>
      <c r="B239" s="47" t="s">
        <v>341</v>
      </c>
      <c r="C239" s="47" t="s">
        <v>320</v>
      </c>
      <c r="D239" s="2">
        <v>1</v>
      </c>
      <c r="F239" s="102">
        <f>D239</f>
        <v>1</v>
      </c>
      <c r="G239" s="102">
        <v>2</v>
      </c>
      <c r="H239" s="102">
        <f>F239*G239</f>
        <v>2</v>
      </c>
    </row>
    <row r="240" spans="1:8" ht="41.25" customHeight="1" x14ac:dyDescent="0.2">
      <c r="A240" s="103" t="s">
        <v>23</v>
      </c>
      <c r="B240" s="126"/>
      <c r="C240" s="127"/>
      <c r="D240" s="91">
        <f>D239</f>
        <v>1</v>
      </c>
    </row>
    <row r="241" spans="1:8" ht="25.5" x14ac:dyDescent="0.2">
      <c r="A241" s="86" t="s">
        <v>274</v>
      </c>
      <c r="B241" s="50" t="s">
        <v>443</v>
      </c>
      <c r="C241" s="50" t="s">
        <v>322</v>
      </c>
      <c r="D241" s="1">
        <v>1</v>
      </c>
      <c r="F241" s="102">
        <f>D241</f>
        <v>1</v>
      </c>
      <c r="G241" s="102">
        <v>2</v>
      </c>
      <c r="H241" s="102">
        <f>F241*G241</f>
        <v>2</v>
      </c>
    </row>
    <row r="242" spans="1:8" ht="41.25" customHeight="1" x14ac:dyDescent="0.2">
      <c r="A242" s="103" t="s">
        <v>23</v>
      </c>
      <c r="B242" s="126"/>
      <c r="C242" s="127"/>
      <c r="D242" s="91">
        <f>D241</f>
        <v>1</v>
      </c>
    </row>
    <row r="243" spans="1:8" ht="27.75" customHeight="1" x14ac:dyDescent="0.2">
      <c r="A243" s="48" t="s">
        <v>275</v>
      </c>
      <c r="B243" s="50" t="s">
        <v>503</v>
      </c>
      <c r="C243" s="50" t="s">
        <v>322</v>
      </c>
      <c r="D243" s="1">
        <v>1</v>
      </c>
      <c r="F243" s="102">
        <f>D243</f>
        <v>1</v>
      </c>
      <c r="G243" s="102">
        <v>3</v>
      </c>
      <c r="H243" s="102">
        <f>F243*G243</f>
        <v>3</v>
      </c>
    </row>
    <row r="244" spans="1:8" ht="41.25" customHeight="1" x14ac:dyDescent="0.2">
      <c r="A244" s="103" t="s">
        <v>23</v>
      </c>
      <c r="B244" s="126"/>
      <c r="C244" s="127"/>
      <c r="D244" s="91">
        <f>D243</f>
        <v>1</v>
      </c>
    </row>
    <row r="245" spans="1:8" ht="30.75" customHeight="1" x14ac:dyDescent="0.2">
      <c r="A245" s="48" t="s">
        <v>276</v>
      </c>
      <c r="B245" s="50" t="s">
        <v>352</v>
      </c>
      <c r="C245" s="50" t="s">
        <v>322</v>
      </c>
      <c r="D245" s="1">
        <v>1</v>
      </c>
      <c r="F245" s="102">
        <f>D245</f>
        <v>1</v>
      </c>
      <c r="G245" s="102">
        <v>3</v>
      </c>
      <c r="H245" s="102">
        <f>F245*G245</f>
        <v>3</v>
      </c>
    </row>
    <row r="246" spans="1:8" ht="41.25" customHeight="1" x14ac:dyDescent="0.2">
      <c r="A246" s="103" t="s">
        <v>23</v>
      </c>
      <c r="B246" s="126"/>
      <c r="C246" s="127"/>
      <c r="D246" s="91">
        <f>D245</f>
        <v>1</v>
      </c>
    </row>
    <row r="247" spans="1:8" ht="41.25" customHeight="1" x14ac:dyDescent="0.2">
      <c r="A247" s="63" t="s">
        <v>385</v>
      </c>
      <c r="B247" s="50" t="s">
        <v>504</v>
      </c>
      <c r="C247" s="50" t="s">
        <v>322</v>
      </c>
      <c r="D247" s="1">
        <v>1</v>
      </c>
      <c r="F247" s="102">
        <f>D247</f>
        <v>1</v>
      </c>
      <c r="G247" s="102">
        <v>2</v>
      </c>
      <c r="H247" s="102">
        <f>F247*G247</f>
        <v>2</v>
      </c>
    </row>
    <row r="248" spans="1:8" ht="41.25" customHeight="1" x14ac:dyDescent="0.2">
      <c r="A248" s="103" t="s">
        <v>23</v>
      </c>
      <c r="B248" s="126"/>
      <c r="C248" s="127"/>
      <c r="D248" s="91">
        <f>D247</f>
        <v>1</v>
      </c>
    </row>
    <row r="249" spans="1:8" ht="40.5" customHeight="1" x14ac:dyDescent="0.2">
      <c r="A249" s="65" t="s">
        <v>386</v>
      </c>
      <c r="B249" s="50" t="s">
        <v>325</v>
      </c>
      <c r="C249" s="50" t="s">
        <v>326</v>
      </c>
      <c r="D249" s="1">
        <v>1</v>
      </c>
      <c r="F249" s="5">
        <f>D249</f>
        <v>1</v>
      </c>
      <c r="G249" s="5">
        <v>1</v>
      </c>
      <c r="H249" s="5">
        <f>F249*G249</f>
        <v>1</v>
      </c>
    </row>
    <row r="250" spans="1:8" ht="41.25" customHeight="1" x14ac:dyDescent="0.2">
      <c r="A250" s="103" t="s">
        <v>23</v>
      </c>
      <c r="B250" s="126"/>
      <c r="C250" s="127"/>
      <c r="D250" s="91">
        <f>D249</f>
        <v>1</v>
      </c>
    </row>
    <row r="251" spans="1:8" ht="42" customHeight="1" x14ac:dyDescent="0.2">
      <c r="A251" s="48" t="s">
        <v>387</v>
      </c>
      <c r="B251" s="50" t="s">
        <v>444</v>
      </c>
      <c r="C251" s="50" t="s">
        <v>327</v>
      </c>
      <c r="D251" s="1">
        <v>1</v>
      </c>
      <c r="F251" s="102">
        <f>D251</f>
        <v>1</v>
      </c>
      <c r="G251" s="102">
        <v>3</v>
      </c>
      <c r="H251" s="102">
        <f>F251*G251</f>
        <v>3</v>
      </c>
    </row>
    <row r="252" spans="1:8" ht="41.25" customHeight="1" x14ac:dyDescent="0.2">
      <c r="A252" s="103" t="s">
        <v>23</v>
      </c>
      <c r="B252" s="126"/>
      <c r="C252" s="127"/>
      <c r="D252" s="91">
        <f>D251</f>
        <v>1</v>
      </c>
    </row>
    <row r="253" spans="1:8" ht="51" x14ac:dyDescent="0.2">
      <c r="A253" s="51" t="s">
        <v>388</v>
      </c>
      <c r="B253" s="50" t="s">
        <v>353</v>
      </c>
      <c r="C253" s="50" t="s">
        <v>330</v>
      </c>
      <c r="D253" s="1">
        <v>1</v>
      </c>
      <c r="F253" s="102">
        <f>D253</f>
        <v>1</v>
      </c>
      <c r="G253" s="102">
        <v>2</v>
      </c>
      <c r="H253" s="102">
        <f>F253*G253</f>
        <v>2</v>
      </c>
    </row>
    <row r="254" spans="1:8" ht="41.25" customHeight="1" x14ac:dyDescent="0.2">
      <c r="A254" s="103" t="s">
        <v>23</v>
      </c>
      <c r="B254" s="126"/>
      <c r="C254" s="127"/>
      <c r="D254" s="91">
        <f>D253</f>
        <v>1</v>
      </c>
    </row>
    <row r="255" spans="1:8" ht="30.75" customHeight="1" x14ac:dyDescent="0.2">
      <c r="A255" s="51" t="s">
        <v>389</v>
      </c>
      <c r="B255" s="50" t="s">
        <v>410</v>
      </c>
      <c r="C255" s="50" t="s">
        <v>287</v>
      </c>
      <c r="D255" s="1">
        <v>1</v>
      </c>
      <c r="F255" s="102">
        <f>D255</f>
        <v>1</v>
      </c>
      <c r="G255" s="102">
        <v>2</v>
      </c>
      <c r="H255" s="102">
        <f>F255*G255</f>
        <v>2</v>
      </c>
    </row>
    <row r="256" spans="1:8" ht="41.25" customHeight="1" x14ac:dyDescent="0.2">
      <c r="A256" s="103" t="s">
        <v>23</v>
      </c>
      <c r="B256" s="126"/>
      <c r="C256" s="127"/>
      <c r="D256" s="91">
        <f>D255</f>
        <v>1</v>
      </c>
    </row>
    <row r="257" spans="1:8" ht="27.75" customHeight="1" x14ac:dyDescent="0.2">
      <c r="A257" s="48" t="s">
        <v>390</v>
      </c>
      <c r="B257" s="50" t="s">
        <v>333</v>
      </c>
      <c r="C257" s="50" t="s">
        <v>287</v>
      </c>
      <c r="D257" s="1">
        <v>1</v>
      </c>
      <c r="F257" s="102">
        <f>D257</f>
        <v>1</v>
      </c>
      <c r="G257" s="102">
        <v>3</v>
      </c>
      <c r="H257" s="102">
        <f>F257*G257</f>
        <v>3</v>
      </c>
    </row>
    <row r="258" spans="1:8" ht="41.25" customHeight="1" x14ac:dyDescent="0.2">
      <c r="A258" s="103" t="s">
        <v>23</v>
      </c>
      <c r="B258" s="126"/>
      <c r="C258" s="127"/>
      <c r="D258" s="91">
        <f>D257</f>
        <v>1</v>
      </c>
    </row>
    <row r="259" spans="1:8" ht="25.5" customHeight="1" x14ac:dyDescent="0.2">
      <c r="A259" s="128" t="s">
        <v>391</v>
      </c>
      <c r="B259" s="129"/>
      <c r="C259" s="129"/>
      <c r="D259" s="45"/>
    </row>
    <row r="260" spans="1:8" ht="33.75" customHeight="1" x14ac:dyDescent="0.2">
      <c r="A260" s="111" t="s">
        <v>277</v>
      </c>
      <c r="B260" s="68" t="s">
        <v>371</v>
      </c>
      <c r="C260" s="68" t="s">
        <v>150</v>
      </c>
      <c r="D260" s="69">
        <v>1</v>
      </c>
      <c r="F260" s="102">
        <f>D260</f>
        <v>1</v>
      </c>
      <c r="G260" s="102">
        <v>3</v>
      </c>
      <c r="H260" s="102">
        <f>F260*G260</f>
        <v>3</v>
      </c>
    </row>
    <row r="261" spans="1:8" ht="41.25" customHeight="1" x14ac:dyDescent="0.2">
      <c r="A261" s="103" t="s">
        <v>23</v>
      </c>
      <c r="B261" s="126"/>
      <c r="C261" s="127"/>
      <c r="D261" s="91">
        <f>D260</f>
        <v>1</v>
      </c>
    </row>
    <row r="262" spans="1:8" ht="45" customHeight="1" x14ac:dyDescent="0.2">
      <c r="A262" s="48" t="s">
        <v>278</v>
      </c>
      <c r="B262" s="68" t="s">
        <v>342</v>
      </c>
      <c r="C262" s="68" t="s">
        <v>150</v>
      </c>
      <c r="D262" s="69">
        <v>1</v>
      </c>
      <c r="F262" s="102">
        <f>D262</f>
        <v>1</v>
      </c>
      <c r="G262" s="102">
        <v>3</v>
      </c>
      <c r="H262" s="102">
        <f>F262*G262</f>
        <v>3</v>
      </c>
    </row>
    <row r="263" spans="1:8" ht="41.25" customHeight="1" x14ac:dyDescent="0.2">
      <c r="A263" s="103" t="s">
        <v>23</v>
      </c>
      <c r="B263" s="126"/>
      <c r="C263" s="127"/>
      <c r="D263" s="91">
        <f>D262</f>
        <v>1</v>
      </c>
    </row>
    <row r="264" spans="1:8" ht="41.25" customHeight="1" x14ac:dyDescent="0.2">
      <c r="A264" s="48" t="s">
        <v>279</v>
      </c>
      <c r="B264" s="68" t="s">
        <v>506</v>
      </c>
      <c r="C264" s="68" t="s">
        <v>336</v>
      </c>
      <c r="D264" s="69">
        <v>1</v>
      </c>
      <c r="F264" s="102">
        <f>D264</f>
        <v>1</v>
      </c>
      <c r="G264" s="102">
        <v>3</v>
      </c>
      <c r="H264" s="102">
        <f>F264*G264</f>
        <v>3</v>
      </c>
    </row>
    <row r="265" spans="1:8" ht="41.25" customHeight="1" x14ac:dyDescent="0.2">
      <c r="A265" s="103" t="s">
        <v>23</v>
      </c>
      <c r="B265" s="126"/>
      <c r="C265" s="127"/>
      <c r="D265" s="91">
        <f>D264</f>
        <v>1</v>
      </c>
    </row>
    <row r="266" spans="1:8" s="101" customFormat="1" ht="41.25" customHeight="1" x14ac:dyDescent="0.2">
      <c r="A266" s="118" t="s">
        <v>280</v>
      </c>
      <c r="B266" s="117" t="s">
        <v>477</v>
      </c>
      <c r="C266" s="104" t="s">
        <v>334</v>
      </c>
      <c r="D266" s="99">
        <v>1</v>
      </c>
      <c r="F266" s="102">
        <f>D266</f>
        <v>1</v>
      </c>
      <c r="G266" s="102">
        <v>3</v>
      </c>
      <c r="H266" s="102">
        <f>F266*G266</f>
        <v>3</v>
      </c>
    </row>
    <row r="267" spans="1:8" s="101" customFormat="1" ht="41.25" customHeight="1" x14ac:dyDescent="0.2">
      <c r="A267" s="103" t="s">
        <v>23</v>
      </c>
      <c r="B267" s="126"/>
      <c r="C267" s="127"/>
      <c r="D267" s="91">
        <f>D266</f>
        <v>1</v>
      </c>
      <c r="F267" s="102"/>
      <c r="G267" s="102"/>
      <c r="H267" s="102"/>
    </row>
    <row r="268" spans="1:8" s="101" customFormat="1" ht="41.25" customHeight="1" x14ac:dyDescent="0.2">
      <c r="A268" s="118" t="s">
        <v>478</v>
      </c>
      <c r="B268" s="121" t="s">
        <v>486</v>
      </c>
      <c r="C268" s="104" t="s">
        <v>334</v>
      </c>
      <c r="D268" s="99">
        <v>1</v>
      </c>
      <c r="F268" s="102">
        <f>D268</f>
        <v>1</v>
      </c>
      <c r="G268" s="102">
        <v>3</v>
      </c>
      <c r="H268" s="102">
        <f>F268*G268</f>
        <v>3</v>
      </c>
    </row>
    <row r="269" spans="1:8" s="101" customFormat="1" ht="41.25" customHeight="1" x14ac:dyDescent="0.2">
      <c r="A269" s="103" t="s">
        <v>23</v>
      </c>
      <c r="B269" s="126"/>
      <c r="C269" s="127"/>
      <c r="D269" s="91">
        <f>D268</f>
        <v>1</v>
      </c>
      <c r="F269" s="102"/>
      <c r="G269" s="102"/>
      <c r="H269" s="102"/>
    </row>
    <row r="270" spans="1:8" ht="25.5" customHeight="1" x14ac:dyDescent="0.2">
      <c r="A270" s="128" t="s">
        <v>497</v>
      </c>
      <c r="B270" s="129"/>
      <c r="C270" s="129"/>
      <c r="D270" s="45"/>
    </row>
    <row r="271" spans="1:8" ht="30" customHeight="1" x14ac:dyDescent="0.2">
      <c r="A271" s="51" t="s">
        <v>285</v>
      </c>
      <c r="B271" s="104" t="s">
        <v>479</v>
      </c>
      <c r="C271" s="68" t="s">
        <v>319</v>
      </c>
      <c r="D271" s="69">
        <v>1</v>
      </c>
      <c r="F271" s="102">
        <f>D271</f>
        <v>1</v>
      </c>
      <c r="G271" s="102">
        <v>2</v>
      </c>
      <c r="H271" s="102">
        <f>F271*G271</f>
        <v>2</v>
      </c>
    </row>
    <row r="272" spans="1:8" ht="41.25" customHeight="1" x14ac:dyDescent="0.2">
      <c r="A272" s="103" t="s">
        <v>23</v>
      </c>
      <c r="B272" s="126"/>
      <c r="C272" s="127"/>
      <c r="D272" s="91">
        <f>D271</f>
        <v>1</v>
      </c>
    </row>
    <row r="273" spans="1:8" ht="29.25" customHeight="1" x14ac:dyDescent="0.2">
      <c r="A273" s="51" t="s">
        <v>392</v>
      </c>
      <c r="B273" s="104" t="s">
        <v>281</v>
      </c>
      <c r="C273" s="68" t="s">
        <v>319</v>
      </c>
      <c r="D273" s="69">
        <v>1</v>
      </c>
      <c r="F273" s="102">
        <f>D273</f>
        <v>1</v>
      </c>
      <c r="G273" s="102">
        <v>2</v>
      </c>
      <c r="H273" s="102">
        <f>F273*G273</f>
        <v>2</v>
      </c>
    </row>
    <row r="274" spans="1:8" ht="41.25" customHeight="1" x14ac:dyDescent="0.2">
      <c r="A274" s="103" t="s">
        <v>23</v>
      </c>
      <c r="B274" s="126"/>
      <c r="C274" s="127"/>
      <c r="D274" s="91">
        <f>D273</f>
        <v>1</v>
      </c>
    </row>
    <row r="275" spans="1:8" ht="29.25" customHeight="1" x14ac:dyDescent="0.2">
      <c r="A275" s="48" t="s">
        <v>393</v>
      </c>
      <c r="B275" s="68" t="s">
        <v>354</v>
      </c>
      <c r="C275" s="68" t="s">
        <v>337</v>
      </c>
      <c r="D275" s="69">
        <v>1</v>
      </c>
      <c r="F275" s="102">
        <f>D275</f>
        <v>1</v>
      </c>
      <c r="G275" s="102">
        <v>3</v>
      </c>
      <c r="H275" s="102">
        <f>F275*G275</f>
        <v>3</v>
      </c>
    </row>
    <row r="276" spans="1:8" ht="41.25" customHeight="1" x14ac:dyDescent="0.2">
      <c r="A276" s="103" t="s">
        <v>23</v>
      </c>
      <c r="B276" s="126"/>
      <c r="C276" s="127"/>
      <c r="D276" s="91">
        <f>D275</f>
        <v>1</v>
      </c>
    </row>
    <row r="277" spans="1:8" ht="41.25" customHeight="1" x14ac:dyDescent="0.2">
      <c r="A277" s="48" t="s">
        <v>394</v>
      </c>
      <c r="B277" s="104" t="s">
        <v>355</v>
      </c>
      <c r="C277" s="68" t="s">
        <v>337</v>
      </c>
      <c r="D277" s="69">
        <v>1</v>
      </c>
      <c r="F277" s="102">
        <f>D277</f>
        <v>1</v>
      </c>
      <c r="G277" s="102">
        <v>3</v>
      </c>
      <c r="H277" s="102">
        <f>F277*G277</f>
        <v>3</v>
      </c>
    </row>
    <row r="278" spans="1:8" ht="41.25" customHeight="1" x14ac:dyDescent="0.2">
      <c r="A278" s="103" t="s">
        <v>23</v>
      </c>
      <c r="B278" s="126"/>
      <c r="C278" s="127"/>
      <c r="D278" s="91">
        <f>D277</f>
        <v>1</v>
      </c>
    </row>
    <row r="279" spans="1:8" ht="32.25" customHeight="1" x14ac:dyDescent="0.2">
      <c r="A279" s="51" t="s">
        <v>395</v>
      </c>
      <c r="B279" s="68" t="s">
        <v>17</v>
      </c>
      <c r="C279" s="68" t="s">
        <v>337</v>
      </c>
      <c r="D279" s="69">
        <v>1</v>
      </c>
      <c r="F279" s="102">
        <f>D279</f>
        <v>1</v>
      </c>
      <c r="G279" s="102">
        <v>2</v>
      </c>
      <c r="H279" s="102">
        <f>F279*G279</f>
        <v>2</v>
      </c>
    </row>
    <row r="280" spans="1:8" ht="41.25" customHeight="1" x14ac:dyDescent="0.2">
      <c r="A280" s="103" t="s">
        <v>23</v>
      </c>
      <c r="B280" s="126"/>
      <c r="C280" s="127"/>
      <c r="D280" s="91">
        <f>D279</f>
        <v>1</v>
      </c>
    </row>
    <row r="281" spans="1:8" ht="43.5" customHeight="1" x14ac:dyDescent="0.2">
      <c r="A281" s="48" t="s">
        <v>396</v>
      </c>
      <c r="B281" s="104" t="s">
        <v>483</v>
      </c>
      <c r="C281" s="68" t="s">
        <v>289</v>
      </c>
      <c r="D281" s="69">
        <v>1</v>
      </c>
      <c r="F281" s="102">
        <f>D281</f>
        <v>1</v>
      </c>
      <c r="G281" s="102">
        <v>3</v>
      </c>
      <c r="H281" s="102">
        <f>F281*G281</f>
        <v>3</v>
      </c>
    </row>
    <row r="282" spans="1:8" ht="41.25" customHeight="1" x14ac:dyDescent="0.2">
      <c r="A282" s="103" t="s">
        <v>23</v>
      </c>
      <c r="B282" s="126"/>
      <c r="C282" s="127"/>
      <c r="D282" s="91">
        <f>D281</f>
        <v>1</v>
      </c>
    </row>
    <row r="283" spans="1:8" ht="38.25" x14ac:dyDescent="0.2">
      <c r="A283" s="48" t="s">
        <v>397</v>
      </c>
      <c r="B283" s="68" t="s">
        <v>339</v>
      </c>
      <c r="C283" s="68" t="s">
        <v>413</v>
      </c>
      <c r="D283" s="69">
        <v>1</v>
      </c>
      <c r="F283" s="102">
        <f>D283</f>
        <v>1</v>
      </c>
      <c r="G283" s="102">
        <v>3</v>
      </c>
      <c r="H283" s="102">
        <f>F283*G283</f>
        <v>3</v>
      </c>
    </row>
    <row r="284" spans="1:8" ht="41.25" customHeight="1" x14ac:dyDescent="0.2">
      <c r="A284" s="103" t="s">
        <v>23</v>
      </c>
      <c r="B284" s="126"/>
      <c r="C284" s="127"/>
      <c r="D284" s="91">
        <f>D283</f>
        <v>1</v>
      </c>
    </row>
    <row r="285" spans="1:8" ht="30.75" customHeight="1" x14ac:dyDescent="0.2">
      <c r="A285" s="67" t="s">
        <v>398</v>
      </c>
      <c r="B285" s="68" t="s">
        <v>411</v>
      </c>
      <c r="C285" s="68" t="s">
        <v>413</v>
      </c>
      <c r="D285" s="69">
        <v>1</v>
      </c>
      <c r="F285" s="102">
        <f>D285</f>
        <v>1</v>
      </c>
      <c r="G285" s="102">
        <v>1</v>
      </c>
      <c r="H285" s="102">
        <f>F285*G285</f>
        <v>1</v>
      </c>
    </row>
    <row r="286" spans="1:8" ht="41.25" customHeight="1" x14ac:dyDescent="0.2">
      <c r="A286" s="103" t="s">
        <v>23</v>
      </c>
      <c r="B286" s="126"/>
      <c r="C286" s="127"/>
      <c r="D286" s="91">
        <f>D285</f>
        <v>1</v>
      </c>
    </row>
    <row r="287" spans="1:8" ht="25.5" customHeight="1" x14ac:dyDescent="0.2">
      <c r="A287" s="128" t="s">
        <v>446</v>
      </c>
      <c r="B287" s="129"/>
      <c r="C287" s="129"/>
      <c r="D287" s="45"/>
    </row>
    <row r="288" spans="1:8" ht="60.95" customHeight="1" x14ac:dyDescent="0.2">
      <c r="A288" s="46" t="s">
        <v>399</v>
      </c>
      <c r="B288" s="47" t="s">
        <v>447</v>
      </c>
      <c r="C288" s="47" t="s">
        <v>25</v>
      </c>
      <c r="D288" s="2">
        <v>1</v>
      </c>
      <c r="F288" s="102">
        <f>D288</f>
        <v>1</v>
      </c>
      <c r="G288" s="102">
        <v>3</v>
      </c>
      <c r="H288" s="102">
        <f>F288*G288</f>
        <v>3</v>
      </c>
    </row>
    <row r="289" spans="1:8" ht="41.25" customHeight="1" x14ac:dyDescent="0.2">
      <c r="A289" s="103" t="s">
        <v>23</v>
      </c>
      <c r="B289" s="126"/>
      <c r="C289" s="127"/>
      <c r="D289" s="91">
        <f>D288</f>
        <v>1</v>
      </c>
      <c r="F289" s="5">
        <f>SUM(F27:F288)</f>
        <v>122</v>
      </c>
      <c r="H289" s="5">
        <f t="shared" ref="H289" si="0">SUM(H27:H288)</f>
        <v>286</v>
      </c>
    </row>
    <row r="290" spans="1:8" ht="30.75" customHeight="1" x14ac:dyDescent="0.2">
      <c r="A290" s="196" t="s">
        <v>198</v>
      </c>
      <c r="B290" s="197"/>
      <c r="C290" s="197"/>
      <c r="D290" s="198"/>
    </row>
    <row r="291" spans="1:8" ht="56.1" customHeight="1" x14ac:dyDescent="0.2">
      <c r="A291" s="183"/>
      <c r="B291" s="184"/>
      <c r="C291" s="184"/>
      <c r="D291" s="185"/>
    </row>
    <row r="292" spans="1:8" ht="30.75" customHeight="1" x14ac:dyDescent="0.2">
      <c r="A292" s="196" t="s">
        <v>199</v>
      </c>
      <c r="B292" s="197"/>
      <c r="C292" s="197"/>
      <c r="D292" s="198"/>
      <c r="F292" s="5">
        <v>287</v>
      </c>
      <c r="G292" s="5">
        <v>100</v>
      </c>
    </row>
    <row r="293" spans="1:8" ht="55.5" customHeight="1" x14ac:dyDescent="0.2">
      <c r="A293" s="183"/>
      <c r="B293" s="184"/>
      <c r="C293" s="184"/>
      <c r="D293" s="185"/>
      <c r="F293" s="5">
        <f>H289</f>
        <v>286</v>
      </c>
      <c r="G293" s="5" t="s">
        <v>209</v>
      </c>
      <c r="H293" s="5">
        <f>H289</f>
        <v>286</v>
      </c>
    </row>
    <row r="294" spans="1:8" ht="30.75" customHeight="1" x14ac:dyDescent="0.2">
      <c r="A294" s="196" t="s">
        <v>202</v>
      </c>
      <c r="B294" s="197"/>
      <c r="C294" s="197"/>
      <c r="D294" s="198"/>
      <c r="G294" s="9">
        <f>F293*100/F292</f>
        <v>99.651567944250871</v>
      </c>
      <c r="H294" s="10"/>
    </row>
    <row r="295" spans="1:8" ht="56.1" customHeight="1" x14ac:dyDescent="0.2">
      <c r="A295" s="193"/>
      <c r="B295" s="194"/>
      <c r="C295" s="194"/>
      <c r="D295" s="195"/>
    </row>
    <row r="296" spans="1:8" ht="30.75" customHeight="1" x14ac:dyDescent="0.2">
      <c r="A296" s="196" t="s">
        <v>200</v>
      </c>
      <c r="B296" s="197"/>
      <c r="C296" s="197"/>
      <c r="D296" s="198"/>
    </row>
    <row r="297" spans="1:8" ht="56.1" customHeight="1" x14ac:dyDescent="0.2">
      <c r="A297" s="183"/>
      <c r="B297" s="184"/>
      <c r="C297" s="184"/>
      <c r="D297" s="185"/>
    </row>
    <row r="298" spans="1:8" ht="30.75" customHeight="1" x14ac:dyDescent="0.2">
      <c r="A298" s="196" t="s">
        <v>201</v>
      </c>
      <c r="B298" s="197"/>
      <c r="C298" s="197"/>
      <c r="D298" s="198"/>
    </row>
    <row r="299" spans="1:8" ht="56.85" customHeight="1" x14ac:dyDescent="0.2">
      <c r="A299" s="190"/>
      <c r="B299" s="191"/>
      <c r="C299" s="191"/>
      <c r="D299" s="192"/>
    </row>
    <row r="1069" spans="445:445" x14ac:dyDescent="0.2">
      <c r="QC1069" s="101" t="s">
        <v>484</v>
      </c>
    </row>
  </sheetData>
  <sheetProtection sheet="1" autoFilter="0"/>
  <autoFilter ref="A26:D26">
    <filterColumn colId="1" showButton="0"/>
  </autoFilter>
  <customSheetViews>
    <customSheetView guid="{89EA5D2E-DF7E-4C39-AB36-8622B8FE1653}" scale="145" showPageBreaks="1" printArea="1" showAutoFilter="1" hiddenColumns="1" view="pageBreakPreview" topLeftCell="A147">
      <selection activeCell="B149" sqref="B149"/>
      <rowBreaks count="11" manualBreakCount="11">
        <brk id="18" max="3" man="1"/>
        <brk id="33" max="3" man="1"/>
        <brk id="52" max="3" man="1"/>
        <brk id="65" max="3" man="1"/>
        <brk id="77" max="3" man="1"/>
        <brk id="93" max="3" man="1"/>
        <brk id="105" max="3" man="1"/>
        <brk id="121" max="3" man="1"/>
        <brk id="198" max="3" man="1"/>
        <brk id="213" max="3" man="1"/>
        <brk id="262" max="3" man="1"/>
      </rowBreaks>
      <pageMargins left="1.0236220472440944" right="0.70866141732283472" top="1.1811023622047245" bottom="0.98425196850393704" header="0.31496062992125984" footer="0.55118110236220474"/>
      <pageSetup paperSize="9" scale="90" orientation="portrait" horizontalDpi="1200" verticalDpi="1200" r:id="rId1"/>
      <headerFooter>
        <oddHeader>&amp;C&amp;"-,Negrito"&amp;14NORMAS PARA CERTIFICAÇÃOESCOPO FRANGO CAIPIRA</oddHeader>
        <oddFooter>&amp;LF.CERT.032 - Normas para a Certificação - Escopo FRANGO CAIPIRA - 1ª Edição - 06/07/2018</oddFooter>
      </headerFooter>
      <autoFilter ref="A25:D263">
        <filterColumn colId="1" showButton="0"/>
        <filterColumn colId="2" showButton="0"/>
      </autoFilter>
    </customSheetView>
  </customSheetViews>
  <mergeCells count="177">
    <mergeCell ref="A299:D299"/>
    <mergeCell ref="A219:C219"/>
    <mergeCell ref="A287:C287"/>
    <mergeCell ref="A291:D291"/>
    <mergeCell ref="A293:D293"/>
    <mergeCell ref="A295:D295"/>
    <mergeCell ref="A292:D292"/>
    <mergeCell ref="A290:D290"/>
    <mergeCell ref="A294:D294"/>
    <mergeCell ref="A259:C259"/>
    <mergeCell ref="A270:C270"/>
    <mergeCell ref="B274:C274"/>
    <mergeCell ref="B276:C276"/>
    <mergeCell ref="B278:C278"/>
    <mergeCell ref="B280:C280"/>
    <mergeCell ref="B282:C282"/>
    <mergeCell ref="B284:C284"/>
    <mergeCell ref="B286:C286"/>
    <mergeCell ref="B231:C231"/>
    <mergeCell ref="B289:C289"/>
    <mergeCell ref="B256:C256"/>
    <mergeCell ref="B258:C258"/>
    <mergeCell ref="A298:D298"/>
    <mergeCell ref="A296:D296"/>
    <mergeCell ref="A297:D297"/>
    <mergeCell ref="B129:C129"/>
    <mergeCell ref="B131:C131"/>
    <mergeCell ref="B133:C133"/>
    <mergeCell ref="B102:C102"/>
    <mergeCell ref="B105:C105"/>
    <mergeCell ref="B107:C107"/>
    <mergeCell ref="B53:C53"/>
    <mergeCell ref="B55:C55"/>
    <mergeCell ref="B57:C57"/>
    <mergeCell ref="B59:C59"/>
    <mergeCell ref="B61:C61"/>
    <mergeCell ref="B91:C91"/>
    <mergeCell ref="B148:C148"/>
    <mergeCell ref="B117:C117"/>
    <mergeCell ref="B119:C119"/>
    <mergeCell ref="B121:C121"/>
    <mergeCell ref="B123:C123"/>
    <mergeCell ref="B125:C125"/>
    <mergeCell ref="B146:C146"/>
    <mergeCell ref="B103:C103"/>
    <mergeCell ref="B138:C138"/>
    <mergeCell ref="A143:C143"/>
    <mergeCell ref="B127:C127"/>
    <mergeCell ref="A1:D1"/>
    <mergeCell ref="B48:C48"/>
    <mergeCell ref="B50:C50"/>
    <mergeCell ref="B52:C52"/>
    <mergeCell ref="B65:C65"/>
    <mergeCell ref="B67:C67"/>
    <mergeCell ref="B69:C69"/>
    <mergeCell ref="A20:D20"/>
    <mergeCell ref="A21:D21"/>
    <mergeCell ref="A22:D22"/>
    <mergeCell ref="A23:D23"/>
    <mergeCell ref="A24:D24"/>
    <mergeCell ref="B46:C46"/>
    <mergeCell ref="B31:C31"/>
    <mergeCell ref="B28:C28"/>
    <mergeCell ref="B30:C30"/>
    <mergeCell ref="B33:C33"/>
    <mergeCell ref="B35:C35"/>
    <mergeCell ref="B37:C37"/>
    <mergeCell ref="B41:C41"/>
    <mergeCell ref="B43:C43"/>
    <mergeCell ref="B45:C45"/>
    <mergeCell ref="B26:C26"/>
    <mergeCell ref="B38:C38"/>
    <mergeCell ref="B135:C135"/>
    <mergeCell ref="A144:C144"/>
    <mergeCell ref="B71:C71"/>
    <mergeCell ref="B73:C73"/>
    <mergeCell ref="B75:C75"/>
    <mergeCell ref="B77:C77"/>
    <mergeCell ref="B80:C80"/>
    <mergeCell ref="B78:C78"/>
    <mergeCell ref="B100:C100"/>
    <mergeCell ref="B84:C84"/>
    <mergeCell ref="B86:C86"/>
    <mergeCell ref="B88:C88"/>
    <mergeCell ref="B90:C90"/>
    <mergeCell ref="B93:C93"/>
    <mergeCell ref="B96:C96"/>
    <mergeCell ref="B98:C98"/>
    <mergeCell ref="B137:C137"/>
    <mergeCell ref="B140:C140"/>
    <mergeCell ref="B142:C142"/>
    <mergeCell ref="B109:C109"/>
    <mergeCell ref="B111:C111"/>
    <mergeCell ref="B113:C113"/>
    <mergeCell ref="B115:C115"/>
    <mergeCell ref="B94:C94"/>
    <mergeCell ref="B82:C82"/>
    <mergeCell ref="B39:C39"/>
    <mergeCell ref="B63:C63"/>
    <mergeCell ref="A2:B2"/>
    <mergeCell ref="A3:D3"/>
    <mergeCell ref="A5:D5"/>
    <mergeCell ref="A4:C4"/>
    <mergeCell ref="A6:C6"/>
    <mergeCell ref="F13:I13"/>
    <mergeCell ref="A16:B16"/>
    <mergeCell ref="A17:B17"/>
    <mergeCell ref="A19:D19"/>
    <mergeCell ref="A7:B7"/>
    <mergeCell ref="A8:D8"/>
    <mergeCell ref="A9:D9"/>
    <mergeCell ref="A10:D10"/>
    <mergeCell ref="C12:C14"/>
    <mergeCell ref="D12:D14"/>
    <mergeCell ref="A11:B11"/>
    <mergeCell ref="A15:B15"/>
    <mergeCell ref="C15:D15"/>
    <mergeCell ref="A18:B18"/>
    <mergeCell ref="B161:C161"/>
    <mergeCell ref="B187:C187"/>
    <mergeCell ref="B163:C163"/>
    <mergeCell ref="B177:C177"/>
    <mergeCell ref="B150:C150"/>
    <mergeCell ref="B152:C152"/>
    <mergeCell ref="B156:C156"/>
    <mergeCell ref="A159:C159"/>
    <mergeCell ref="B165:C165"/>
    <mergeCell ref="B167:C167"/>
    <mergeCell ref="B169:C169"/>
    <mergeCell ref="B171:C171"/>
    <mergeCell ref="B179:C179"/>
    <mergeCell ref="B181:C181"/>
    <mergeCell ref="B183:C183"/>
    <mergeCell ref="B185:C185"/>
    <mergeCell ref="B154:C154"/>
    <mergeCell ref="B158:C158"/>
    <mergeCell ref="B173:C173"/>
    <mergeCell ref="B175:C175"/>
    <mergeCell ref="B189:C189"/>
    <mergeCell ref="B191:C191"/>
    <mergeCell ref="B200:C200"/>
    <mergeCell ref="B202:C202"/>
    <mergeCell ref="B204:C204"/>
    <mergeCell ref="B206:C206"/>
    <mergeCell ref="B210:C210"/>
    <mergeCell ref="B214:C214"/>
    <mergeCell ref="B216:C216"/>
    <mergeCell ref="A198:C198"/>
    <mergeCell ref="B197:C197"/>
    <mergeCell ref="B193:C193"/>
    <mergeCell ref="B208:C208"/>
    <mergeCell ref="B212:C212"/>
    <mergeCell ref="B195:C195"/>
    <mergeCell ref="B272:C272"/>
    <mergeCell ref="B240:C240"/>
    <mergeCell ref="B242:C242"/>
    <mergeCell ref="B244:C244"/>
    <mergeCell ref="B246:C246"/>
    <mergeCell ref="B248:C248"/>
    <mergeCell ref="B250:C250"/>
    <mergeCell ref="B252:C252"/>
    <mergeCell ref="B254:C254"/>
    <mergeCell ref="B267:C267"/>
    <mergeCell ref="B269:C269"/>
    <mergeCell ref="B218:C218"/>
    <mergeCell ref="B237:C237"/>
    <mergeCell ref="A238:C238"/>
    <mergeCell ref="B233:C233"/>
    <mergeCell ref="B261:C261"/>
    <mergeCell ref="B263:C263"/>
    <mergeCell ref="B265:C265"/>
    <mergeCell ref="B221:C221"/>
    <mergeCell ref="B223:C223"/>
    <mergeCell ref="B225:C225"/>
    <mergeCell ref="B229:C229"/>
    <mergeCell ref="B227:C227"/>
    <mergeCell ref="B235:C235"/>
  </mergeCells>
  <conditionalFormatting sqref="C15:D15">
    <cfRule type="cellIs" dxfId="2" priority="1" stopIfTrue="1" operator="equal">
      <formula>"NÃO CERTIFICA, FALTAM ITENS OBRIGATÓRIOS"</formula>
    </cfRule>
    <cfRule type="cellIs" dxfId="1" priority="2" stopIfTrue="1" operator="equal">
      <formula>"NÃO CERTIFICA, FALTAM ITENS OBRIGATÓRIOS"</formula>
    </cfRule>
    <cfRule type="cellIs" dxfId="0" priority="3" stopIfTrue="1" operator="equal">
      <formula>"""NÃO CERTIFICA, FALTAM ITENS OBRIGATÓRIOS"""</formula>
    </cfRule>
  </conditionalFormatting>
  <pageMargins left="1.0236220472440944" right="0.70866141732283472" top="1.1811023622047245" bottom="0.98425196850393704" header="0.31496062992125984" footer="0.55118110236220474"/>
  <pageSetup paperSize="9" scale="96" orientation="portrait" horizontalDpi="1200" verticalDpi="1200" r:id="rId2"/>
  <headerFooter>
    <oddHeader>&amp;C&amp;"-,Negrito"&amp;14NORMAS PARA CERTIFICAÇÃOESCOPO OVO CAIPIRA</oddHeader>
    <oddFooter>&amp;LF.CERT.067 - Normas para a Certificação - Escopo Ovo Caipira - 3ª Revisão - 02/03/2021</oddFooter>
  </headerFooter>
  <colBreaks count="1" manualBreakCount="1">
    <brk id="4"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2"/>
  <sheetViews>
    <sheetView workbookViewId="0"/>
  </sheetViews>
  <sheetFormatPr defaultColWidth="9.140625" defaultRowHeight="12.75" x14ac:dyDescent="0.2"/>
  <cols>
    <col min="1" max="1" width="5.85546875" style="88" bestFit="1" customWidth="1"/>
    <col min="2" max="2" width="114.140625" style="89" customWidth="1"/>
    <col min="3" max="16384" width="9.140625" style="3"/>
  </cols>
  <sheetData>
    <row r="1" spans="1:2" ht="72" customHeight="1" x14ac:dyDescent="0.2">
      <c r="A1" s="74" t="s">
        <v>30</v>
      </c>
      <c r="B1" s="75" t="s">
        <v>210</v>
      </c>
    </row>
    <row r="2" spans="1:2" ht="45.75" customHeight="1" x14ac:dyDescent="0.2">
      <c r="A2" s="76" t="s">
        <v>33</v>
      </c>
      <c r="B2" s="77" t="s">
        <v>211</v>
      </c>
    </row>
    <row r="3" spans="1:2" ht="42.75" customHeight="1" x14ac:dyDescent="0.2">
      <c r="A3" s="76" t="s">
        <v>38</v>
      </c>
      <c r="B3" s="77" t="s">
        <v>212</v>
      </c>
    </row>
    <row r="4" spans="1:2" ht="29.25" customHeight="1" x14ac:dyDescent="0.2">
      <c r="A4" s="76" t="s">
        <v>41</v>
      </c>
      <c r="B4" s="77" t="s">
        <v>213</v>
      </c>
    </row>
    <row r="5" spans="1:2" ht="22.5" customHeight="1" x14ac:dyDescent="0.2">
      <c r="A5" s="74" t="s">
        <v>44</v>
      </c>
      <c r="B5" s="77" t="s">
        <v>214</v>
      </c>
    </row>
    <row r="6" spans="1:2" ht="34.5" customHeight="1" x14ac:dyDescent="0.2">
      <c r="A6" s="76" t="s">
        <v>50</v>
      </c>
      <c r="B6" s="77" t="s">
        <v>292</v>
      </c>
    </row>
    <row r="7" spans="1:2" ht="50.25" customHeight="1" x14ac:dyDescent="0.2">
      <c r="A7" s="78" t="s">
        <v>52</v>
      </c>
      <c r="B7" s="77" t="s">
        <v>215</v>
      </c>
    </row>
    <row r="8" spans="1:2" ht="36.75" customHeight="1" x14ac:dyDescent="0.2">
      <c r="A8" s="78" t="s">
        <v>54</v>
      </c>
      <c r="B8" s="77" t="s">
        <v>216</v>
      </c>
    </row>
    <row r="9" spans="1:2" ht="64.5" customHeight="1" x14ac:dyDescent="0.2">
      <c r="A9" s="76" t="s">
        <v>58</v>
      </c>
      <c r="B9" s="77" t="s">
        <v>217</v>
      </c>
    </row>
    <row r="10" spans="1:2" ht="59.25" customHeight="1" x14ac:dyDescent="0.2">
      <c r="A10" s="76" t="s">
        <v>61</v>
      </c>
      <c r="B10" s="77" t="s">
        <v>218</v>
      </c>
    </row>
    <row r="11" spans="1:2" ht="37.5" customHeight="1" x14ac:dyDescent="0.2">
      <c r="A11" s="76" t="s">
        <v>64</v>
      </c>
      <c r="B11" s="77" t="s">
        <v>219</v>
      </c>
    </row>
    <row r="12" spans="1:2" ht="27.75" customHeight="1" x14ac:dyDescent="0.2">
      <c r="A12" s="74" t="s">
        <v>69</v>
      </c>
      <c r="B12" s="77" t="s">
        <v>220</v>
      </c>
    </row>
    <row r="13" spans="1:2" ht="31.5" customHeight="1" x14ac:dyDescent="0.2">
      <c r="A13" s="79" t="s">
        <v>71</v>
      </c>
      <c r="B13" s="77" t="s">
        <v>221</v>
      </c>
    </row>
    <row r="14" spans="1:2" ht="20.25" customHeight="1" x14ac:dyDescent="0.2">
      <c r="A14" s="76" t="s">
        <v>74</v>
      </c>
      <c r="B14" s="77" t="s">
        <v>222</v>
      </c>
    </row>
    <row r="15" spans="1:2" ht="67.5" customHeight="1" x14ac:dyDescent="0.2">
      <c r="A15" s="80" t="s">
        <v>77</v>
      </c>
      <c r="B15" s="77" t="s">
        <v>223</v>
      </c>
    </row>
    <row r="16" spans="1:2" ht="68.25" customHeight="1" x14ac:dyDescent="0.2">
      <c r="A16" s="76" t="s">
        <v>80</v>
      </c>
      <c r="B16" s="77" t="s">
        <v>224</v>
      </c>
    </row>
    <row r="17" spans="1:2" ht="63.75" customHeight="1" x14ac:dyDescent="0.2">
      <c r="A17" s="74" t="s">
        <v>82</v>
      </c>
      <c r="B17" s="77" t="s">
        <v>224</v>
      </c>
    </row>
    <row r="18" spans="1:2" ht="57.75" customHeight="1" x14ac:dyDescent="0.2">
      <c r="A18" s="76" t="s">
        <v>83</v>
      </c>
      <c r="B18" s="77" t="s">
        <v>225</v>
      </c>
    </row>
    <row r="19" spans="1:2" ht="36" customHeight="1" x14ac:dyDescent="0.2">
      <c r="A19" s="80" t="s">
        <v>85</v>
      </c>
      <c r="B19" s="77" t="s">
        <v>226</v>
      </c>
    </row>
    <row r="20" spans="1:2" ht="63.75" customHeight="1" x14ac:dyDescent="0.2">
      <c r="A20" s="80" t="s">
        <v>88</v>
      </c>
      <c r="B20" s="77" t="s">
        <v>227</v>
      </c>
    </row>
    <row r="21" spans="1:2" ht="27" customHeight="1" x14ac:dyDescent="0.2">
      <c r="A21" s="81" t="s">
        <v>91</v>
      </c>
      <c r="B21" s="77" t="s">
        <v>228</v>
      </c>
    </row>
    <row r="22" spans="1:2" ht="24.75" customHeight="1" x14ac:dyDescent="0.2">
      <c r="A22" s="81" t="s">
        <v>92</v>
      </c>
      <c r="B22" s="77" t="s">
        <v>229</v>
      </c>
    </row>
    <row r="23" spans="1:2" ht="24" customHeight="1" x14ac:dyDescent="0.2">
      <c r="A23" s="80" t="s">
        <v>95</v>
      </c>
      <c r="B23" s="77" t="s">
        <v>230</v>
      </c>
    </row>
    <row r="24" spans="1:2" ht="34.5" customHeight="1" x14ac:dyDescent="0.2">
      <c r="A24" s="74" t="s">
        <v>99</v>
      </c>
      <c r="B24" s="77" t="s">
        <v>231</v>
      </c>
    </row>
    <row r="25" spans="1:2" ht="62.25" customHeight="1" x14ac:dyDescent="0.2">
      <c r="A25" s="76" t="s">
        <v>102</v>
      </c>
      <c r="B25" s="77" t="s">
        <v>232</v>
      </c>
    </row>
    <row r="26" spans="1:2" ht="51.75" customHeight="1" x14ac:dyDescent="0.2">
      <c r="A26" s="76" t="s">
        <v>105</v>
      </c>
      <c r="B26" s="77" t="s">
        <v>233</v>
      </c>
    </row>
    <row r="27" spans="1:2" ht="50.25" customHeight="1" x14ac:dyDescent="0.2">
      <c r="A27" s="80" t="s">
        <v>108</v>
      </c>
      <c r="B27" s="77" t="s">
        <v>234</v>
      </c>
    </row>
    <row r="28" spans="1:2" ht="41.25" customHeight="1" x14ac:dyDescent="0.2">
      <c r="A28" s="80" t="s">
        <v>111</v>
      </c>
      <c r="B28" s="77" t="s">
        <v>235</v>
      </c>
    </row>
    <row r="29" spans="1:2" ht="30" customHeight="1" x14ac:dyDescent="0.2">
      <c r="A29" s="80" t="s">
        <v>114</v>
      </c>
      <c r="B29" s="77" t="s">
        <v>236</v>
      </c>
    </row>
    <row r="30" spans="1:2" ht="42.75" customHeight="1" x14ac:dyDescent="0.2">
      <c r="A30" s="74" t="s">
        <v>118</v>
      </c>
      <c r="B30" s="77" t="s">
        <v>237</v>
      </c>
    </row>
    <row r="31" spans="1:2" ht="108.75" customHeight="1" x14ac:dyDescent="0.2">
      <c r="A31" s="76" t="s">
        <v>121</v>
      </c>
      <c r="B31" s="77" t="s">
        <v>238</v>
      </c>
    </row>
    <row r="32" spans="1:2" ht="48.75" customHeight="1" x14ac:dyDescent="0.2">
      <c r="A32" s="76" t="s">
        <v>124</v>
      </c>
      <c r="B32" s="77" t="s">
        <v>346</v>
      </c>
    </row>
    <row r="33" spans="1:2" ht="37.5" customHeight="1" x14ac:dyDescent="0.2">
      <c r="A33" s="74" t="s">
        <v>127</v>
      </c>
      <c r="B33" s="77" t="s">
        <v>239</v>
      </c>
    </row>
    <row r="34" spans="1:2" ht="42" customHeight="1" x14ac:dyDescent="0.2">
      <c r="A34" s="78" t="s">
        <v>130</v>
      </c>
      <c r="B34" s="77" t="s">
        <v>240</v>
      </c>
    </row>
    <row r="35" spans="1:2" ht="123" customHeight="1" x14ac:dyDescent="0.2">
      <c r="A35" s="74" t="s">
        <v>135</v>
      </c>
      <c r="B35" s="82" t="s">
        <v>241</v>
      </c>
    </row>
    <row r="36" spans="1:2" ht="80.25" customHeight="1" x14ac:dyDescent="0.2">
      <c r="A36" s="74" t="s">
        <v>138</v>
      </c>
      <c r="B36" s="77" t="s">
        <v>242</v>
      </c>
    </row>
    <row r="37" spans="1:2" ht="47.25" customHeight="1" x14ac:dyDescent="0.2">
      <c r="A37" s="74" t="s">
        <v>141</v>
      </c>
      <c r="B37" s="77" t="s">
        <v>243</v>
      </c>
    </row>
    <row r="38" spans="1:2" ht="40.5" customHeight="1" x14ac:dyDescent="0.2">
      <c r="A38" s="74" t="s">
        <v>142</v>
      </c>
      <c r="B38" s="77" t="s">
        <v>244</v>
      </c>
    </row>
    <row r="39" spans="1:2" ht="30" customHeight="1" x14ac:dyDescent="0.2">
      <c r="A39" s="74" t="s">
        <v>145</v>
      </c>
      <c r="B39" s="77" t="s">
        <v>245</v>
      </c>
    </row>
    <row r="40" spans="1:2" ht="26.25" customHeight="1" x14ac:dyDescent="0.2">
      <c r="A40" s="74" t="s">
        <v>148</v>
      </c>
      <c r="B40" s="77" t="s">
        <v>246</v>
      </c>
    </row>
    <row r="41" spans="1:2" ht="43.5" customHeight="1" x14ac:dyDescent="0.2">
      <c r="A41" s="76" t="s">
        <v>151</v>
      </c>
      <c r="B41" s="77" t="s">
        <v>247</v>
      </c>
    </row>
    <row r="42" spans="1:2" ht="22.5" customHeight="1" x14ac:dyDescent="0.2">
      <c r="A42" s="74" t="s">
        <v>153</v>
      </c>
      <c r="B42" s="77" t="s">
        <v>248</v>
      </c>
    </row>
    <row r="43" spans="1:2" ht="36" customHeight="1" x14ac:dyDescent="0.2">
      <c r="A43" s="80" t="s">
        <v>155</v>
      </c>
      <c r="B43" s="77" t="s">
        <v>249</v>
      </c>
    </row>
    <row r="44" spans="1:2" ht="24.75" customHeight="1" x14ac:dyDescent="0.2">
      <c r="A44" s="76" t="s">
        <v>158</v>
      </c>
      <c r="B44" s="77" t="s">
        <v>250</v>
      </c>
    </row>
    <row r="45" spans="1:2" ht="72.75" customHeight="1" x14ac:dyDescent="0.2">
      <c r="A45" s="76" t="s">
        <v>161</v>
      </c>
      <c r="B45" s="77" t="s">
        <v>251</v>
      </c>
    </row>
    <row r="46" spans="1:2" ht="77.25" customHeight="1" x14ac:dyDescent="0.2">
      <c r="A46" s="76" t="s">
        <v>164</v>
      </c>
      <c r="B46" s="77" t="s">
        <v>252</v>
      </c>
    </row>
    <row r="47" spans="1:2" ht="65.25" customHeight="1" x14ac:dyDescent="0.2">
      <c r="A47" s="76" t="s">
        <v>167</v>
      </c>
      <c r="B47" s="77" t="s">
        <v>253</v>
      </c>
    </row>
    <row r="48" spans="1:2" ht="45.75" customHeight="1" x14ac:dyDescent="0.2">
      <c r="A48" s="83" t="s">
        <v>168</v>
      </c>
      <c r="B48" s="77" t="s">
        <v>254</v>
      </c>
    </row>
    <row r="49" spans="1:2" ht="27.75" customHeight="1" x14ac:dyDescent="0.2">
      <c r="A49" s="84" t="s">
        <v>171</v>
      </c>
      <c r="B49" s="77" t="s">
        <v>255</v>
      </c>
    </row>
    <row r="50" spans="1:2" ht="43.5" customHeight="1" x14ac:dyDescent="0.2">
      <c r="A50" s="67" t="s">
        <v>174</v>
      </c>
      <c r="B50" s="77" t="s">
        <v>256</v>
      </c>
    </row>
    <row r="51" spans="1:2" ht="40.5" customHeight="1" x14ac:dyDescent="0.2">
      <c r="A51" s="67" t="s">
        <v>175</v>
      </c>
      <c r="B51" s="77" t="s">
        <v>257</v>
      </c>
    </row>
    <row r="52" spans="1:2" ht="63" customHeight="1" x14ac:dyDescent="0.2">
      <c r="A52" s="76" t="s">
        <v>180</v>
      </c>
      <c r="B52" s="77" t="s">
        <v>258</v>
      </c>
    </row>
    <row r="53" spans="1:2" ht="54.75" customHeight="1" x14ac:dyDescent="0.2">
      <c r="A53" s="67" t="s">
        <v>183</v>
      </c>
      <c r="B53" s="77" t="s">
        <v>259</v>
      </c>
    </row>
    <row r="54" spans="1:2" ht="25.5" customHeight="1" x14ac:dyDescent="0.2">
      <c r="A54" s="79" t="s">
        <v>1</v>
      </c>
      <c r="B54" s="97" t="s">
        <v>376</v>
      </c>
    </row>
    <row r="55" spans="1:2" s="100" customFormat="1" ht="25.5" customHeight="1" x14ac:dyDescent="0.2">
      <c r="A55" s="105" t="s">
        <v>2</v>
      </c>
      <c r="B55" s="97" t="s">
        <v>488</v>
      </c>
    </row>
    <row r="56" spans="1:2" ht="25.5" customHeight="1" x14ac:dyDescent="0.2">
      <c r="A56" s="105" t="s">
        <v>3</v>
      </c>
      <c r="B56" s="97" t="s">
        <v>406</v>
      </c>
    </row>
    <row r="57" spans="1:2" ht="33.75" customHeight="1" x14ac:dyDescent="0.2">
      <c r="A57" s="67" t="s">
        <v>405</v>
      </c>
      <c r="B57" s="97" t="s">
        <v>401</v>
      </c>
    </row>
    <row r="58" spans="1:2" s="100" customFormat="1" ht="33.75" customHeight="1" x14ac:dyDescent="0.2">
      <c r="A58" s="105" t="s">
        <v>449</v>
      </c>
      <c r="B58" s="97" t="s">
        <v>502</v>
      </c>
    </row>
    <row r="59" spans="1:2" ht="36" customHeight="1" x14ac:dyDescent="0.25">
      <c r="A59" s="83" t="s">
        <v>450</v>
      </c>
      <c r="B59" s="94" t="s">
        <v>378</v>
      </c>
    </row>
    <row r="60" spans="1:2" s="100" customFormat="1" ht="21.75" customHeight="1" x14ac:dyDescent="0.25">
      <c r="A60" s="67" t="s">
        <v>473</v>
      </c>
      <c r="B60" s="94" t="s">
        <v>474</v>
      </c>
    </row>
    <row r="61" spans="1:2" ht="24.75" customHeight="1" x14ac:dyDescent="0.2">
      <c r="A61" s="79" t="s">
        <v>5</v>
      </c>
      <c r="B61" s="96" t="s">
        <v>303</v>
      </c>
    </row>
    <row r="62" spans="1:2" ht="49.5" customHeight="1" x14ac:dyDescent="0.2">
      <c r="A62" s="79" t="s">
        <v>6</v>
      </c>
      <c r="B62" s="96" t="s">
        <v>403</v>
      </c>
    </row>
    <row r="63" spans="1:2" ht="27" customHeight="1" x14ac:dyDescent="0.2">
      <c r="A63" s="79" t="s">
        <v>265</v>
      </c>
      <c r="B63" s="95" t="s">
        <v>468</v>
      </c>
    </row>
    <row r="64" spans="1:2" s="71" customFormat="1" ht="117" customHeight="1" x14ac:dyDescent="0.25">
      <c r="A64" s="79" t="s">
        <v>266</v>
      </c>
      <c r="B64" s="72" t="s">
        <v>304</v>
      </c>
    </row>
    <row r="65" spans="1:2" s="71" customFormat="1" ht="28.5" customHeight="1" x14ac:dyDescent="0.25">
      <c r="A65" s="83" t="s">
        <v>267</v>
      </c>
      <c r="B65" s="73" t="s">
        <v>305</v>
      </c>
    </row>
    <row r="66" spans="1:2" s="71" customFormat="1" ht="29.25" customHeight="1" x14ac:dyDescent="0.25">
      <c r="A66" s="79" t="s">
        <v>268</v>
      </c>
      <c r="B66" s="73" t="s">
        <v>306</v>
      </c>
    </row>
    <row r="67" spans="1:2" s="71" customFormat="1" ht="36" customHeight="1" x14ac:dyDescent="0.25">
      <c r="A67" s="105" t="s">
        <v>269</v>
      </c>
      <c r="B67" s="73" t="s">
        <v>492</v>
      </c>
    </row>
    <row r="68" spans="1:2" s="71" customFormat="1" ht="36" customHeight="1" x14ac:dyDescent="0.25">
      <c r="A68" s="105" t="s">
        <v>270</v>
      </c>
      <c r="B68" s="109" t="s">
        <v>465</v>
      </c>
    </row>
    <row r="69" spans="1:2" s="71" customFormat="1" ht="42.75" customHeight="1" x14ac:dyDescent="0.25">
      <c r="A69" s="105" t="s">
        <v>271</v>
      </c>
      <c r="B69" s="112" t="s">
        <v>454</v>
      </c>
    </row>
    <row r="70" spans="1:2" s="71" customFormat="1" ht="28.5" customHeight="1" x14ac:dyDescent="0.25">
      <c r="A70" s="105" t="s">
        <v>293</v>
      </c>
      <c r="B70" s="73" t="s">
        <v>360</v>
      </c>
    </row>
    <row r="71" spans="1:2" ht="33" customHeight="1" x14ac:dyDescent="0.2">
      <c r="A71" s="105" t="s">
        <v>294</v>
      </c>
      <c r="B71" s="77" t="s">
        <v>361</v>
      </c>
    </row>
    <row r="72" spans="1:2" ht="42.75" customHeight="1" x14ac:dyDescent="0.2">
      <c r="A72" s="105" t="s">
        <v>295</v>
      </c>
      <c r="B72" s="77" t="s">
        <v>308</v>
      </c>
    </row>
    <row r="73" spans="1:2" ht="39.75" customHeight="1" x14ac:dyDescent="0.2">
      <c r="A73" s="105" t="s">
        <v>296</v>
      </c>
      <c r="B73" s="77" t="s">
        <v>373</v>
      </c>
    </row>
    <row r="74" spans="1:2" ht="24" customHeight="1" x14ac:dyDescent="0.2">
      <c r="A74" s="105" t="s">
        <v>297</v>
      </c>
      <c r="B74" s="77" t="s">
        <v>362</v>
      </c>
    </row>
    <row r="75" spans="1:2" ht="26.25" customHeight="1" x14ac:dyDescent="0.2">
      <c r="A75" s="105" t="s">
        <v>298</v>
      </c>
      <c r="B75" s="85" t="s">
        <v>311</v>
      </c>
    </row>
    <row r="76" spans="1:2" ht="33" customHeight="1" x14ac:dyDescent="0.2">
      <c r="A76" s="105" t="s">
        <v>299</v>
      </c>
      <c r="B76" s="77" t="s">
        <v>374</v>
      </c>
    </row>
    <row r="77" spans="1:2" s="100" customFormat="1" ht="33" customHeight="1" x14ac:dyDescent="0.2">
      <c r="A77" s="105" t="s">
        <v>300</v>
      </c>
      <c r="B77" s="113" t="s">
        <v>456</v>
      </c>
    </row>
    <row r="78" spans="1:2" s="100" customFormat="1" ht="24" customHeight="1" x14ac:dyDescent="0.2">
      <c r="A78" s="83" t="s">
        <v>301</v>
      </c>
      <c r="B78" s="106" t="s">
        <v>363</v>
      </c>
    </row>
    <row r="79" spans="1:2" s="100" customFormat="1" ht="33" customHeight="1" x14ac:dyDescent="0.2">
      <c r="A79" s="105" t="s">
        <v>466</v>
      </c>
      <c r="B79" s="106" t="s">
        <v>458</v>
      </c>
    </row>
    <row r="80" spans="1:2" ht="32.25" customHeight="1" x14ac:dyDescent="0.2">
      <c r="A80" s="105" t="s">
        <v>7</v>
      </c>
      <c r="B80" s="106" t="s">
        <v>460</v>
      </c>
    </row>
    <row r="81" spans="1:2" ht="70.5" customHeight="1" x14ac:dyDescent="0.2">
      <c r="A81" s="105" t="s">
        <v>8</v>
      </c>
      <c r="B81" s="77" t="s">
        <v>365</v>
      </c>
    </row>
    <row r="82" spans="1:2" ht="36" customHeight="1" x14ac:dyDescent="0.2">
      <c r="A82" s="105" t="s">
        <v>9</v>
      </c>
      <c r="B82" s="115" t="s">
        <v>475</v>
      </c>
    </row>
    <row r="83" spans="1:2" ht="27.75" customHeight="1" x14ac:dyDescent="0.2">
      <c r="A83" s="105" t="s">
        <v>10</v>
      </c>
      <c r="B83" s="106" t="s">
        <v>495</v>
      </c>
    </row>
    <row r="84" spans="1:2" s="100" customFormat="1" ht="44.25" customHeight="1" x14ac:dyDescent="0.2">
      <c r="A84" s="105" t="s">
        <v>24</v>
      </c>
      <c r="B84" s="106" t="s">
        <v>347</v>
      </c>
    </row>
    <row r="85" spans="1:2" s="100" customFormat="1" ht="27.75" customHeight="1" x14ac:dyDescent="0.2">
      <c r="A85" s="65" t="s">
        <v>273</v>
      </c>
      <c r="B85" s="106" t="s">
        <v>496</v>
      </c>
    </row>
    <row r="86" spans="1:2" ht="19.5" customHeight="1" x14ac:dyDescent="0.2">
      <c r="A86" s="105" t="s">
        <v>381</v>
      </c>
      <c r="B86" s="77" t="s">
        <v>348</v>
      </c>
    </row>
    <row r="87" spans="1:2" ht="22.5" customHeight="1" x14ac:dyDescent="0.2">
      <c r="A87" s="105" t="s">
        <v>382</v>
      </c>
      <c r="B87" s="77" t="s">
        <v>366</v>
      </c>
    </row>
    <row r="88" spans="1:2" ht="24.75" customHeight="1" x14ac:dyDescent="0.2">
      <c r="A88" s="83" t="s">
        <v>383</v>
      </c>
      <c r="B88" s="106" t="s">
        <v>469</v>
      </c>
    </row>
    <row r="89" spans="1:2" s="100" customFormat="1" ht="32.25" customHeight="1" x14ac:dyDescent="0.2">
      <c r="A89" s="65" t="s">
        <v>461</v>
      </c>
      <c r="B89" s="106" t="s">
        <v>463</v>
      </c>
    </row>
    <row r="90" spans="1:2" ht="31.5" customHeight="1" x14ac:dyDescent="0.2">
      <c r="A90" s="83" t="s">
        <v>11</v>
      </c>
      <c r="B90" s="77" t="s">
        <v>367</v>
      </c>
    </row>
    <row r="91" spans="1:2" ht="23.25" customHeight="1" x14ac:dyDescent="0.2">
      <c r="A91" s="79" t="s">
        <v>12</v>
      </c>
      <c r="B91" s="77" t="s">
        <v>349</v>
      </c>
    </row>
    <row r="92" spans="1:2" ht="47.25" customHeight="1" x14ac:dyDescent="0.2">
      <c r="A92" s="83" t="s">
        <v>13</v>
      </c>
      <c r="B92" s="106" t="s">
        <v>318</v>
      </c>
    </row>
    <row r="93" spans="1:2" s="100" customFormat="1" ht="42" customHeight="1" x14ac:dyDescent="0.2">
      <c r="A93" s="105" t="s">
        <v>14</v>
      </c>
      <c r="B93" s="106" t="s">
        <v>324</v>
      </c>
    </row>
    <row r="94" spans="1:2" s="100" customFormat="1" ht="35.25" customHeight="1" x14ac:dyDescent="0.2">
      <c r="A94" s="105" t="s">
        <v>15</v>
      </c>
      <c r="B94" s="106" t="s">
        <v>404</v>
      </c>
    </row>
    <row r="95" spans="1:2" ht="40.5" customHeight="1" x14ac:dyDescent="0.2">
      <c r="A95" s="83" t="s">
        <v>16</v>
      </c>
      <c r="B95" s="77" t="s">
        <v>512</v>
      </c>
    </row>
    <row r="96" spans="1:2" s="100" customFormat="1" ht="32.25" customHeight="1" x14ac:dyDescent="0.2">
      <c r="A96" s="105" t="s">
        <v>408</v>
      </c>
      <c r="B96" s="106" t="s">
        <v>511</v>
      </c>
    </row>
    <row r="97" spans="1:2" s="100" customFormat="1" ht="60.75" customHeight="1" x14ac:dyDescent="0.2">
      <c r="A97" s="81" t="s">
        <v>412</v>
      </c>
      <c r="B97" s="106" t="s">
        <v>508</v>
      </c>
    </row>
    <row r="98" spans="1:2" s="100" customFormat="1" ht="30.75" customHeight="1" x14ac:dyDescent="0.2">
      <c r="A98" s="65" t="s">
        <v>472</v>
      </c>
      <c r="B98" s="106" t="s">
        <v>471</v>
      </c>
    </row>
    <row r="99" spans="1:2" ht="24" customHeight="1" x14ac:dyDescent="0.2">
      <c r="A99" s="83" t="s">
        <v>27</v>
      </c>
      <c r="B99" s="77" t="s">
        <v>321</v>
      </c>
    </row>
    <row r="100" spans="1:2" ht="20.25" customHeight="1" x14ac:dyDescent="0.2">
      <c r="A100" s="83" t="s">
        <v>274</v>
      </c>
      <c r="B100" s="77" t="s">
        <v>323</v>
      </c>
    </row>
    <row r="101" spans="1:2" ht="25.5" customHeight="1" x14ac:dyDescent="0.2">
      <c r="A101" s="79" t="s">
        <v>275</v>
      </c>
      <c r="B101" s="85" t="s">
        <v>476</v>
      </c>
    </row>
    <row r="102" spans="1:2" ht="18" customHeight="1" x14ac:dyDescent="0.2">
      <c r="A102" s="79" t="s">
        <v>276</v>
      </c>
      <c r="B102" s="77" t="s">
        <v>369</v>
      </c>
    </row>
    <row r="103" spans="1:2" ht="21" customHeight="1" x14ac:dyDescent="0.2">
      <c r="A103" s="83" t="s">
        <v>385</v>
      </c>
      <c r="B103" s="77" t="s">
        <v>505</v>
      </c>
    </row>
    <row r="104" spans="1:2" ht="37.5" customHeight="1" x14ac:dyDescent="0.2">
      <c r="A104" s="67" t="s">
        <v>386</v>
      </c>
      <c r="B104" s="77" t="s">
        <v>328</v>
      </c>
    </row>
    <row r="105" spans="1:2" ht="29.25" customHeight="1" x14ac:dyDescent="0.2">
      <c r="A105" s="79" t="s">
        <v>387</v>
      </c>
      <c r="B105" s="106" t="s">
        <v>459</v>
      </c>
    </row>
    <row r="106" spans="1:2" ht="48" customHeight="1" x14ac:dyDescent="0.2">
      <c r="A106" s="86" t="s">
        <v>388</v>
      </c>
      <c r="B106" s="77" t="s">
        <v>329</v>
      </c>
    </row>
    <row r="107" spans="1:2" ht="26.25" customHeight="1" x14ac:dyDescent="0.2">
      <c r="A107" s="86" t="s">
        <v>389</v>
      </c>
      <c r="B107" s="77" t="s">
        <v>409</v>
      </c>
    </row>
    <row r="108" spans="1:2" ht="24" customHeight="1" x14ac:dyDescent="0.2">
      <c r="A108" s="79" t="s">
        <v>390</v>
      </c>
      <c r="B108" s="77" t="s">
        <v>370</v>
      </c>
    </row>
    <row r="109" spans="1:2" ht="24" customHeight="1" x14ac:dyDescent="0.2">
      <c r="A109" s="105" t="s">
        <v>277</v>
      </c>
      <c r="B109" s="77" t="s">
        <v>507</v>
      </c>
    </row>
    <row r="110" spans="1:2" ht="25.5" customHeight="1" x14ac:dyDescent="0.2">
      <c r="A110" s="79" t="s">
        <v>278</v>
      </c>
      <c r="B110" s="77" t="s">
        <v>507</v>
      </c>
    </row>
    <row r="111" spans="1:2" ht="29.25" customHeight="1" x14ac:dyDescent="0.2">
      <c r="A111" s="48" t="s">
        <v>279</v>
      </c>
      <c r="B111" s="77" t="s">
        <v>335</v>
      </c>
    </row>
    <row r="112" spans="1:2" s="100" customFormat="1" ht="20.25" customHeight="1" x14ac:dyDescent="0.2">
      <c r="A112" s="111" t="s">
        <v>280</v>
      </c>
      <c r="B112" s="119" t="s">
        <v>477</v>
      </c>
    </row>
    <row r="113" spans="1:2" s="100" customFormat="1" ht="29.25" customHeight="1" x14ac:dyDescent="0.2">
      <c r="A113" s="111" t="s">
        <v>478</v>
      </c>
      <c r="B113" s="120" t="s">
        <v>487</v>
      </c>
    </row>
    <row r="114" spans="1:2" ht="24" customHeight="1" x14ac:dyDescent="0.2">
      <c r="A114" s="83" t="s">
        <v>285</v>
      </c>
      <c r="B114" s="106" t="s">
        <v>480</v>
      </c>
    </row>
    <row r="115" spans="1:2" ht="21.75" customHeight="1" x14ac:dyDescent="0.2">
      <c r="A115" s="83" t="s">
        <v>392</v>
      </c>
      <c r="B115" s="106" t="s">
        <v>481</v>
      </c>
    </row>
    <row r="116" spans="1:2" ht="24.75" customHeight="1" x14ac:dyDescent="0.2">
      <c r="A116" s="79" t="s">
        <v>393</v>
      </c>
      <c r="B116" s="77" t="s">
        <v>282</v>
      </c>
    </row>
    <row r="117" spans="1:2" ht="79.5" customHeight="1" x14ac:dyDescent="0.2">
      <c r="A117" s="79" t="s">
        <v>394</v>
      </c>
      <c r="B117" s="106" t="s">
        <v>482</v>
      </c>
    </row>
    <row r="118" spans="1:2" ht="26.25" customHeight="1" x14ac:dyDescent="0.2">
      <c r="A118" s="83" t="s">
        <v>395</v>
      </c>
      <c r="B118" s="77" t="s">
        <v>283</v>
      </c>
    </row>
    <row r="119" spans="1:2" x14ac:dyDescent="0.2">
      <c r="A119" s="79" t="s">
        <v>396</v>
      </c>
      <c r="B119" s="77" t="s">
        <v>338</v>
      </c>
    </row>
    <row r="120" spans="1:2" ht="66" customHeight="1" x14ac:dyDescent="0.25">
      <c r="A120" s="79" t="s">
        <v>397</v>
      </c>
      <c r="B120" s="87" t="s">
        <v>340</v>
      </c>
    </row>
    <row r="121" spans="1:2" ht="25.5" customHeight="1" x14ac:dyDescent="0.2">
      <c r="A121" s="67" t="s">
        <v>398</v>
      </c>
      <c r="B121" s="85" t="s">
        <v>284</v>
      </c>
    </row>
    <row r="122" spans="1:2" ht="30.75" customHeight="1" x14ac:dyDescent="0.2">
      <c r="A122" s="79" t="s">
        <v>399</v>
      </c>
      <c r="B122" s="77" t="s">
        <v>286</v>
      </c>
    </row>
  </sheetData>
  <customSheetViews>
    <customSheetView guid="{89EA5D2E-DF7E-4C39-AB36-8622B8FE1653}" topLeftCell="B51">
      <selection activeCell="B57" sqref="B57"/>
      <pageMargins left="0.511811024" right="0.511811024" top="0.78740157499999996" bottom="0.78740157499999996" header="0.31496062000000002" footer="0.31496062000000002"/>
      <pageSetup paperSize="9" orientation="portrait" horizontalDpi="4294967292" r:id="rId1"/>
    </customSheetView>
  </customSheetViews>
  <pageMargins left="0.51181102362204722" right="0.51181102362204722" top="0.78740157480314965" bottom="0.78740157480314965" header="0.31496062992125984" footer="0.31496062992125984"/>
  <pageSetup paperSize="9" orientation="landscape"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F.CERT.067 - Ovo Caipira</vt:lpstr>
      <vt:lpstr>Manual de Gestão</vt:lpstr>
      <vt:lpstr>'F.CERT.067 - Ovo Caipira'!Area_de_impressao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Jeferson</dc:creator>
  <cp:lastModifiedBy>Rachel Rodarte Silva</cp:lastModifiedBy>
  <cp:lastPrinted>2020-05-08T14:44:59Z</cp:lastPrinted>
  <dcterms:created xsi:type="dcterms:W3CDTF">2016-02-24T17:28:56Z</dcterms:created>
  <dcterms:modified xsi:type="dcterms:W3CDTF">2022-04-13T18:52:49Z</dcterms:modified>
</cp:coreProperties>
</file>