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10171817\Documents\Serviços\"/>
    </mc:Choice>
  </mc:AlternateContent>
  <bookViews>
    <workbookView xWindow="-120" yWindow="-120" windowWidth="20730" windowHeight="11160"/>
  </bookViews>
  <sheets>
    <sheet name="F.CERT.067 - Ovo Caipira" sheetId="1" r:id="rId1"/>
    <sheet name="Manual de Gestão" sheetId="2" r:id="rId2"/>
  </sheets>
  <definedNames>
    <definedName name="_xlnm._FilterDatabase" localSheetId="0" hidden="1">'F.CERT.067 - Ovo Caipira'!$A$26:$D$26</definedName>
    <definedName name="_xlnm.Print_Area" localSheetId="0">'F.CERT.067 - Ovo Caipira'!$A$1:$D$299</definedName>
    <definedName name="Z_89EA5D2E_DF7E_4C39_AB36_8622B8FE1653_.wvu.Cols" localSheetId="0" hidden="1">'F.CERT.067 - Ovo Caipira'!$F:$J</definedName>
    <definedName name="Z_89EA5D2E_DF7E_4C39_AB36_8622B8FE1653_.wvu.FilterData" localSheetId="0" hidden="1">'F.CERT.067 - Ovo Caipira'!$A$25:$D$290</definedName>
    <definedName name="Z_89EA5D2E_DF7E_4C39_AB36_8622B8FE1653_.wvu.PrintArea" localSheetId="0" hidden="1">'F.CERT.067 - Ovo Caipira'!$A$1:$D$299</definedName>
  </definedNames>
  <calcPr calcId="191029"/>
  <customWorkbookViews>
    <customWorkbookView name="usuario - Modo de exibição pessoal" guid="{89EA5D2E-DF7E-4C39-AB36-8622B8FE1653}" mergeInterval="0" personalView="1" maximized="1" xWindow="-8" yWindow="-8" windowWidth="1040" windowHeight="7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5" i="1" l="1"/>
  <c r="F234" i="1"/>
  <c r="H234" i="1" s="1"/>
  <c r="D237" i="1" l="1"/>
  <c r="F236" i="1"/>
  <c r="H236" i="1" s="1"/>
  <c r="D218" i="1"/>
  <c r="F217" i="1"/>
  <c r="H217" i="1" s="1"/>
  <c r="D195" i="1"/>
  <c r="F194" i="1"/>
  <c r="H194" i="1" s="1"/>
  <c r="F178" i="1"/>
  <c r="H178" i="1" s="1"/>
  <c r="D179" i="1"/>
  <c r="D289" i="1"/>
  <c r="D286" i="1"/>
  <c r="D284" i="1"/>
  <c r="D282" i="1"/>
  <c r="D280" i="1"/>
  <c r="D278" i="1"/>
  <c r="D276" i="1"/>
  <c r="D274" i="1"/>
  <c r="D272" i="1"/>
  <c r="D269" i="1"/>
  <c r="D267" i="1"/>
  <c r="D265" i="1"/>
  <c r="D263" i="1"/>
  <c r="D261" i="1"/>
  <c r="D258" i="1"/>
  <c r="D256" i="1"/>
  <c r="D254" i="1"/>
  <c r="D252" i="1"/>
  <c r="D250" i="1"/>
  <c r="D248" i="1"/>
  <c r="D246" i="1"/>
  <c r="D244" i="1"/>
  <c r="D242" i="1"/>
  <c r="D240" i="1"/>
  <c r="D233" i="1"/>
  <c r="D231" i="1"/>
  <c r="D229" i="1"/>
  <c r="D227" i="1"/>
  <c r="D225" i="1"/>
  <c r="D223" i="1"/>
  <c r="D221" i="1"/>
  <c r="D216" i="1"/>
  <c r="D214" i="1"/>
  <c r="D212" i="1"/>
  <c r="D210" i="1"/>
  <c r="D208" i="1"/>
  <c r="D206" i="1"/>
  <c r="D204" i="1"/>
  <c r="D202" i="1"/>
  <c r="D200" i="1"/>
  <c r="D197" i="1"/>
  <c r="D193" i="1"/>
  <c r="D191" i="1"/>
  <c r="D189" i="1"/>
  <c r="D187" i="1"/>
  <c r="D185" i="1"/>
  <c r="D183" i="1"/>
  <c r="D181" i="1"/>
  <c r="D177" i="1"/>
  <c r="D175" i="1"/>
  <c r="D173" i="1"/>
  <c r="D171" i="1"/>
  <c r="D169" i="1"/>
  <c r="D167" i="1"/>
  <c r="D165" i="1"/>
  <c r="D163" i="1"/>
  <c r="D161" i="1"/>
  <c r="D158" i="1"/>
  <c r="D156" i="1"/>
  <c r="D154" i="1"/>
  <c r="D152" i="1"/>
  <c r="D150" i="1"/>
  <c r="D148" i="1"/>
  <c r="D146" i="1"/>
  <c r="F288" i="1"/>
  <c r="H288" i="1" s="1"/>
  <c r="F285" i="1"/>
  <c r="H285" i="1" s="1"/>
  <c r="F283" i="1"/>
  <c r="H283" i="1" s="1"/>
  <c r="F281" i="1"/>
  <c r="H281" i="1" s="1"/>
  <c r="F279" i="1"/>
  <c r="H279" i="1" s="1"/>
  <c r="F277" i="1"/>
  <c r="H277" i="1" s="1"/>
  <c r="F275" i="1"/>
  <c r="H275" i="1" s="1"/>
  <c r="F273" i="1"/>
  <c r="H273" i="1" s="1"/>
  <c r="F271" i="1"/>
  <c r="H271" i="1" s="1"/>
  <c r="F268" i="1"/>
  <c r="H268" i="1" s="1"/>
  <c r="F266" i="1"/>
  <c r="H266" i="1" s="1"/>
  <c r="F264" i="1"/>
  <c r="H264" i="1" s="1"/>
  <c r="F262" i="1"/>
  <c r="H262" i="1" s="1"/>
  <c r="F260" i="1"/>
  <c r="H260" i="1" s="1"/>
  <c r="F257" i="1"/>
  <c r="H257" i="1" s="1"/>
  <c r="F255" i="1"/>
  <c r="H255" i="1" s="1"/>
  <c r="F253" i="1"/>
  <c r="H253" i="1" s="1"/>
  <c r="F251" i="1"/>
  <c r="H251" i="1" s="1"/>
  <c r="F247" i="1"/>
  <c r="H247" i="1" s="1"/>
  <c r="F245" i="1"/>
  <c r="H245" i="1" s="1"/>
  <c r="F243" i="1"/>
  <c r="H243" i="1" s="1"/>
  <c r="F241" i="1"/>
  <c r="H241" i="1" s="1"/>
  <c r="F239" i="1"/>
  <c r="H239" i="1" s="1"/>
  <c r="F232" i="1"/>
  <c r="H232" i="1" s="1"/>
  <c r="F230" i="1"/>
  <c r="H230" i="1" s="1"/>
  <c r="F228" i="1"/>
  <c r="H228" i="1" s="1"/>
  <c r="F226" i="1"/>
  <c r="H226" i="1" s="1"/>
  <c r="F224" i="1"/>
  <c r="H224" i="1" s="1"/>
  <c r="F222" i="1"/>
  <c r="H222" i="1" s="1"/>
  <c r="F220" i="1"/>
  <c r="H220" i="1" s="1"/>
  <c r="F215" i="1"/>
  <c r="H215" i="1" s="1"/>
  <c r="F213" i="1"/>
  <c r="H213" i="1" s="1"/>
  <c r="F211" i="1"/>
  <c r="H211" i="1" s="1"/>
  <c r="F209" i="1"/>
  <c r="H209" i="1" s="1"/>
  <c r="F207" i="1"/>
  <c r="H207" i="1" s="1"/>
  <c r="F205" i="1"/>
  <c r="H205" i="1" s="1"/>
  <c r="F203" i="1"/>
  <c r="H203" i="1" s="1"/>
  <c r="F201" i="1"/>
  <c r="H201" i="1" s="1"/>
  <c r="F199" i="1"/>
  <c r="H199" i="1" s="1"/>
  <c r="F196" i="1"/>
  <c r="H196" i="1" s="1"/>
  <c r="F192" i="1"/>
  <c r="H192" i="1" s="1"/>
  <c r="F190" i="1"/>
  <c r="H190" i="1" s="1"/>
  <c r="F188" i="1"/>
  <c r="H188" i="1" s="1"/>
  <c r="F186" i="1"/>
  <c r="H186" i="1" s="1"/>
  <c r="F184" i="1"/>
  <c r="H184" i="1" s="1"/>
  <c r="F182" i="1"/>
  <c r="H182" i="1" s="1"/>
  <c r="F180" i="1"/>
  <c r="H180" i="1" s="1"/>
  <c r="F176" i="1"/>
  <c r="H176" i="1" s="1"/>
  <c r="F174" i="1"/>
  <c r="H174" i="1" s="1"/>
  <c r="F172" i="1"/>
  <c r="H172" i="1" s="1"/>
  <c r="F170" i="1"/>
  <c r="H170" i="1" s="1"/>
  <c r="F168" i="1"/>
  <c r="H168" i="1" s="1"/>
  <c r="F166" i="1"/>
  <c r="H166" i="1" s="1"/>
  <c r="F164" i="1"/>
  <c r="H164" i="1" s="1"/>
  <c r="F162" i="1"/>
  <c r="H162" i="1" s="1"/>
  <c r="F160" i="1"/>
  <c r="H160" i="1" s="1"/>
  <c r="F157" i="1"/>
  <c r="H157" i="1" s="1"/>
  <c r="F155" i="1"/>
  <c r="H155" i="1" s="1"/>
  <c r="F153" i="1"/>
  <c r="H153" i="1" s="1"/>
  <c r="F151" i="1"/>
  <c r="H151" i="1" s="1"/>
  <c r="F149" i="1"/>
  <c r="H149" i="1" s="1"/>
  <c r="F147" i="1"/>
  <c r="H147" i="1" s="1"/>
  <c r="F145" i="1"/>
  <c r="H145" i="1" s="1"/>
  <c r="D142" i="1" l="1"/>
  <c r="D140" i="1"/>
  <c r="D137" i="1"/>
  <c r="D135" i="1"/>
  <c r="D133" i="1"/>
  <c r="D131" i="1"/>
  <c r="D129" i="1"/>
  <c r="D127" i="1"/>
  <c r="D125" i="1"/>
  <c r="D123" i="1"/>
  <c r="D121" i="1"/>
  <c r="D119" i="1"/>
  <c r="D117" i="1"/>
  <c r="D115" i="1"/>
  <c r="D113" i="1"/>
  <c r="D111" i="1"/>
  <c r="D109" i="1"/>
  <c r="D107" i="1"/>
  <c r="D105" i="1"/>
  <c r="D102" i="1"/>
  <c r="D100" i="1"/>
  <c r="D98" i="1"/>
  <c r="D96" i="1"/>
  <c r="D93" i="1"/>
  <c r="D90" i="1"/>
  <c r="D88" i="1"/>
  <c r="D86" i="1"/>
  <c r="D84" i="1"/>
  <c r="D82" i="1"/>
  <c r="D80" i="1"/>
  <c r="D77" i="1"/>
  <c r="D75" i="1"/>
  <c r="D73" i="1"/>
  <c r="D71" i="1"/>
  <c r="D69" i="1"/>
  <c r="D67" i="1"/>
  <c r="D65" i="1"/>
  <c r="D63" i="1"/>
  <c r="D61" i="1"/>
  <c r="D59" i="1"/>
  <c r="D57" i="1"/>
  <c r="D55" i="1"/>
  <c r="D52" i="1"/>
  <c r="D50" i="1"/>
  <c r="D48" i="1"/>
  <c r="D45" i="1"/>
  <c r="D43" i="1"/>
  <c r="D41" i="1"/>
  <c r="D37" i="1"/>
  <c r="D35" i="1"/>
  <c r="D33" i="1"/>
  <c r="D30" i="1" l="1"/>
  <c r="D28" i="1"/>
  <c r="I13" i="1" l="1"/>
  <c r="G13" i="1"/>
  <c r="F249" i="1"/>
  <c r="H249" i="1" s="1"/>
  <c r="H13" i="1"/>
  <c r="F141" i="1"/>
  <c r="H141" i="1" s="1"/>
  <c r="F139" i="1"/>
  <c r="H139" i="1" s="1"/>
  <c r="F136" i="1"/>
  <c r="H136" i="1" s="1"/>
  <c r="F134" i="1"/>
  <c r="H134" i="1" s="1"/>
  <c r="F132" i="1"/>
  <c r="H132" i="1" s="1"/>
  <c r="F130" i="1"/>
  <c r="H130" i="1" s="1"/>
  <c r="F128" i="1"/>
  <c r="H128" i="1" s="1"/>
  <c r="F126" i="1"/>
  <c r="H126" i="1" s="1"/>
  <c r="F124" i="1"/>
  <c r="H124" i="1" s="1"/>
  <c r="F122" i="1"/>
  <c r="H122" i="1" s="1"/>
  <c r="F120" i="1"/>
  <c r="H120" i="1" s="1"/>
  <c r="F118" i="1"/>
  <c r="H118" i="1" s="1"/>
  <c r="F116" i="1"/>
  <c r="H116" i="1" s="1"/>
  <c r="F114" i="1"/>
  <c r="H114" i="1" s="1"/>
  <c r="F112" i="1"/>
  <c r="H112" i="1" s="1"/>
  <c r="F110" i="1"/>
  <c r="H110" i="1" s="1"/>
  <c r="F108" i="1"/>
  <c r="H108" i="1" s="1"/>
  <c r="F106" i="1"/>
  <c r="H106" i="1" s="1"/>
  <c r="F104" i="1"/>
  <c r="H104" i="1" s="1"/>
  <c r="F101" i="1"/>
  <c r="H101" i="1" s="1"/>
  <c r="F99" i="1"/>
  <c r="H99" i="1" s="1"/>
  <c r="F97" i="1"/>
  <c r="H97" i="1" s="1"/>
  <c r="F95" i="1"/>
  <c r="H95" i="1" s="1"/>
  <c r="F92" i="1"/>
  <c r="H92" i="1" s="1"/>
  <c r="F89" i="1"/>
  <c r="H89" i="1" s="1"/>
  <c r="F87" i="1"/>
  <c r="H87" i="1" s="1"/>
  <c r="F85" i="1"/>
  <c r="H85" i="1" s="1"/>
  <c r="F83" i="1"/>
  <c r="H83" i="1" s="1"/>
  <c r="F81" i="1"/>
  <c r="H81" i="1" s="1"/>
  <c r="F79" i="1"/>
  <c r="H79" i="1" s="1"/>
  <c r="F76" i="1"/>
  <c r="H76" i="1" s="1"/>
  <c r="F74" i="1"/>
  <c r="H74" i="1" s="1"/>
  <c r="F72" i="1"/>
  <c r="H72" i="1" s="1"/>
  <c r="F70" i="1"/>
  <c r="H70" i="1" s="1"/>
  <c r="F68" i="1"/>
  <c r="H68" i="1" s="1"/>
  <c r="F66" i="1"/>
  <c r="H66" i="1" s="1"/>
  <c r="F64" i="1"/>
  <c r="H64" i="1" s="1"/>
  <c r="F62" i="1"/>
  <c r="H62" i="1" s="1"/>
  <c r="F60" i="1"/>
  <c r="H60" i="1" s="1"/>
  <c r="F58" i="1"/>
  <c r="H58" i="1" s="1"/>
  <c r="F56" i="1"/>
  <c r="H56" i="1" s="1"/>
  <c r="F54" i="1"/>
  <c r="H54" i="1" s="1"/>
  <c r="F51" i="1"/>
  <c r="H51" i="1" s="1"/>
  <c r="F49" i="1"/>
  <c r="H49" i="1" s="1"/>
  <c r="F47" i="1"/>
  <c r="H47" i="1" s="1"/>
  <c r="F44" i="1"/>
  <c r="H44" i="1" s="1"/>
  <c r="F42" i="1"/>
  <c r="H42" i="1" s="1"/>
  <c r="F40" i="1"/>
  <c r="H40" i="1" s="1"/>
  <c r="F36" i="1"/>
  <c r="H36" i="1" s="1"/>
  <c r="F34" i="1"/>
  <c r="H34" i="1" s="1"/>
  <c r="F32" i="1"/>
  <c r="H32" i="1" s="1"/>
  <c r="F29" i="1"/>
  <c r="H29" i="1" s="1"/>
  <c r="F27" i="1"/>
  <c r="F13" i="1" s="1"/>
  <c r="C15" i="1" s="1"/>
  <c r="F289" i="1" l="1"/>
  <c r="H27" i="1"/>
  <c r="H289" i="1" s="1"/>
  <c r="H293" i="1" l="1"/>
  <c r="F293" i="1"/>
  <c r="G294" i="1" s="1"/>
  <c r="D12" i="1" s="1"/>
</calcChain>
</file>

<file path=xl/sharedStrings.xml><?xml version="1.0" encoding="utf-8"?>
<sst xmlns="http://schemas.openxmlformats.org/spreadsheetml/2006/main" count="812" uniqueCount="514">
  <si>
    <t>NORMAS</t>
  </si>
  <si>
    <t>1.1</t>
  </si>
  <si>
    <t>1.2</t>
  </si>
  <si>
    <t>1.3</t>
  </si>
  <si>
    <t>Verificação visual.</t>
  </si>
  <si>
    <t>2.1</t>
  </si>
  <si>
    <t>2.2</t>
  </si>
  <si>
    <t>3.1</t>
  </si>
  <si>
    <t>3.2</t>
  </si>
  <si>
    <t>3.3</t>
  </si>
  <si>
    <t>3.4</t>
  </si>
  <si>
    <t>4.1</t>
  </si>
  <si>
    <t>4.2</t>
  </si>
  <si>
    <t>4.3</t>
  </si>
  <si>
    <t>4.4</t>
  </si>
  <si>
    <t>4.5</t>
  </si>
  <si>
    <t>4.6</t>
  </si>
  <si>
    <t>Deve existir registro atualizado de comercialização.</t>
  </si>
  <si>
    <t>INFORMAÇÕES DO CLIENTE</t>
  </si>
  <si>
    <t>REUNIÃO DE ABERTURA</t>
  </si>
  <si>
    <t>N°</t>
  </si>
  <si>
    <t>CRITÉRIO DE CUMPRIMENTO</t>
  </si>
  <si>
    <t>AVALIAÇÃO</t>
  </si>
  <si>
    <t xml:space="preserve">Evidência </t>
  </si>
  <si>
    <t>3.5</t>
  </si>
  <si>
    <t>Entrevista, registros e verificação física.</t>
  </si>
  <si>
    <t>DINÂMICA DA AUDITORIA</t>
  </si>
  <si>
    <t>5.1</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</si>
  <si>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</si>
  <si>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</si>
  <si>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</si>
  <si>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</si>
  <si>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</si>
  <si>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</si>
  <si>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</si>
  <si>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</si>
  <si>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</si>
  <si>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</si>
  <si>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</si>
  <si>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</si>
  <si>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</si>
  <si>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</si>
  <si>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</si>
  <si>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</si>
  <si>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</si>
  <si>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</si>
  <si>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</si>
  <si>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</si>
  <si>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</si>
  <si>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</si>
  <si>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</si>
  <si>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</si>
  <si>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</si>
  <si>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</si>
  <si>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</si>
  <si>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</si>
  <si>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</si>
  <si>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</si>
  <si>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</si>
  <si>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</si>
  <si>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</si>
  <si>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</si>
  <si>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</si>
  <si>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</si>
  <si>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</si>
  <si>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</si>
  <si>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</si>
  <si>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</si>
  <si>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</si>
  <si>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</si>
  <si>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</si>
  <si>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</si>
  <si>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</si>
  <si>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</si>
  <si>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</si>
  <si>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</si>
  <si>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</si>
  <si>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</si>
  <si>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</si>
  <si>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</si>
  <si>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</si>
  <si>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</si>
  <si>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</si>
  <si>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</si>
  <si>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</si>
  <si>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</si>
  <si>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</si>
  <si>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</si>
  <si>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</si>
  <si>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</si>
  <si>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</si>
  <si>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</si>
  <si>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</si>
  <si>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</si>
  <si>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</si>
  <si>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</si>
  <si>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</si>
  <si>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</si>
  <si>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</si>
  <si>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</si>
  <si>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</si>
  <si>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</si>
  <si>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</si>
  <si>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</si>
  <si>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</si>
  <si>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</si>
  <si>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</si>
  <si>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</si>
  <si>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</si>
  <si>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</si>
  <si>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</si>
  <si>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</si>
  <si>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</si>
  <si>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</si>
  <si>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</si>
  <si>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</si>
  <si>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</si>
  <si>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</si>
  <si>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</si>
  <si>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</si>
  <si>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</si>
  <si>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</si>
  <si>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</si>
  <si>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</si>
  <si>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</si>
  <si>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</si>
  <si>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</si>
  <si>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</si>
  <si>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</si>
  <si>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</si>
  <si>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</si>
  <si>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</si>
  <si>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</si>
  <si>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</si>
  <si>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</si>
  <si>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</si>
  <si>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</si>
  <si>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</si>
  <si>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</si>
  <si>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</si>
  <si>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</si>
  <si>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</si>
  <si>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</si>
  <si>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</si>
  <si>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</si>
  <si>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</si>
  <si>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</si>
  <si>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</si>
  <si>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</si>
  <si>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</si>
  <si>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</si>
  <si>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</si>
  <si>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</si>
  <si>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</si>
  <si>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</si>
  <si>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</si>
  <si>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</si>
  <si>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</si>
  <si>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</si>
  <si>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</si>
  <si>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</si>
  <si>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</si>
  <si>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</si>
  <si>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</si>
  <si>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</si>
  <si>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</si>
  <si>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</si>
  <si>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</si>
  <si>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</si>
  <si>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</si>
  <si>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</si>
  <si>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</si>
  <si>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</si>
  <si>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</si>
  <si>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</si>
  <si>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</si>
  <si>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</si>
  <si>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</si>
  <si>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</si>
  <si>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</si>
  <si>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</si>
  <si>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</si>
  <si>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</si>
  <si>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</si>
  <si>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</si>
  <si>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</si>
  <si>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</si>
  <si>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</si>
  <si>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</si>
  <si>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</si>
  <si>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</si>
  <si>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t>Existência de registro de comercialização atualizado. Comprovação documental da venda. Entrevista.</t>
  </si>
  <si>
    <t>CÓDIGO NÚCLEO</t>
  </si>
  <si>
    <t>METODOLOGIA</t>
  </si>
  <si>
    <t>RESULTADO</t>
  </si>
  <si>
    <t>CUMPRIMENTO DE ITENS OBRIGATÓRIOS</t>
  </si>
  <si>
    <t>LEGENDA</t>
  </si>
  <si>
    <t>EXIGIBILIDADE</t>
  </si>
  <si>
    <t>OPORTUNIDADES DE MELHORIA</t>
  </si>
  <si>
    <t>OUTRAS OBSERVAÇÕES</t>
  </si>
  <si>
    <t>CONCLUSÃO DOS AUDITORES</t>
  </si>
  <si>
    <t>ENCERRAMENTO</t>
  </si>
  <si>
    <t>AÇÕES CORRETIVAS, PREVENTIVAS E PRAZOS ACORDADOS</t>
  </si>
  <si>
    <t>Existência de mapa ou croqui ou fotografia aérea ou de satélite da propriedade, identificando os talhões e glebas.                                                                                                                               Verificação do histórico dos plantios e inspeção visual das áreas novas.</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</si>
  <si>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</si>
  <si>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</si>
  <si>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</si>
  <si>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Deve existir área para alimentação dos trabalhadores. Existe disponibilidade e fornecimento de água potável para todos os trabalhadores .</t>
  </si>
  <si>
    <t>tot. itens obrigatórios</t>
  </si>
  <si>
    <t>x</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</si>
  <si>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</si>
  <si>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</si>
  <si>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</si>
  <si>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</si>
  <si>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</si>
  <si>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</si>
  <si>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</si>
  <si>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</si>
  <si>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</si>
  <si>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Constatação visual e em registros de que há práticas adequadas para o manejo do mato (Quadro de Serviços ou similar).
Como exemplos de práticas de manejo do mato, podemos citar: Roçadas, capina manual, controle químico, etc.</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</si>
  <si>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</si>
  <si>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</si>
  <si>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</si>
  <si>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</si>
  <si>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</si>
  <si>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</si>
  <si>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</si>
  <si>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</si>
  <si>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Se não for possível a verificação visual o item pode ser avaliado por entrevista.</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</si>
  <si>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</si>
  <si>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</si>
  <si>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</si>
  <si>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</si>
  <si>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</si>
  <si>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</si>
  <si>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 xml:space="preserve">Fontes renováveis (Palhadas, casca de café, bagaço de cana, poda de vegetais etc são aquelas em que a sua utilização e uso é renovável e pode-se manter e ser aproveitado ao longo do tempo sem possibilidade de esgotamento dessa mesma fonte). </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</si>
  <si>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</si>
  <si>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</si>
  <si>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</si>
  <si>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</si>
  <si>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</si>
  <si>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</si>
  <si>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</si>
  <si>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</si>
  <si>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</si>
  <si>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</si>
  <si>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</si>
  <si>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</si>
  <si>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</si>
  <si>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</si>
  <si>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</si>
  <si>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</si>
  <si>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</si>
  <si>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</si>
  <si>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</si>
  <si>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</si>
  <si>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</si>
  <si>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</si>
  <si>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</si>
  <si>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</si>
  <si>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</si>
  <si>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</si>
  <si>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</si>
  <si>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</si>
  <si>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</si>
  <si>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2.3</t>
  </si>
  <si>
    <t>2.4</t>
  </si>
  <si>
    <t>2.5</t>
  </si>
  <si>
    <t>2.6</t>
  </si>
  <si>
    <t>2.7</t>
  </si>
  <si>
    <t>2.8</t>
  </si>
  <si>
    <t>2.9</t>
  </si>
  <si>
    <t>Entrevista e verificação visual.</t>
  </si>
  <si>
    <t>3.6</t>
  </si>
  <si>
    <t>5.2</t>
  </si>
  <si>
    <t>5.3</t>
  </si>
  <si>
    <t>5.4</t>
  </si>
  <si>
    <t>6.1</t>
  </si>
  <si>
    <t>6.2</t>
  </si>
  <si>
    <t>6.3</t>
  </si>
  <si>
    <t>6.4</t>
  </si>
  <si>
    <t>Devem ser utilizadas embalagens que não   contaminem o produto.</t>
  </si>
  <si>
    <t>Comprovação da existência de registro de compras, atualizado, manuscrito ou impresso. Apresentação das notas fiscais ou recibos.</t>
  </si>
  <si>
    <t xml:space="preserve">Comprovação da existência de registro de comercialização, manuscrito ou impresso. </t>
  </si>
  <si>
    <t>Verificação do uso de som, ultrassom; luz, repelentes à base de vegetal; armadilhas (feromônios, mecânicas, cromáticas) e ratoeiras.</t>
  </si>
  <si>
    <t>7.1</t>
  </si>
  <si>
    <t>Deve ser feito uso adequado da marca do IMA e do selo de certificação Frango Caipira. As marcas devem ser empregadas  de forma a não dar vazão quanto a dupla interpretação.</t>
  </si>
  <si>
    <t>Entrevista.</t>
  </si>
  <si>
    <t>Verificação documental.</t>
  </si>
  <si>
    <t>Entrevista e registros.</t>
  </si>
  <si>
    <t>Entrevista e visualização.</t>
  </si>
  <si>
    <t>Verificação visual e verificação de registros.</t>
  </si>
  <si>
    <t>Consultar a DN 217/2017, apenas nos casos em que for apresentada Declaração de Dispensa de Licenciamento Ambiental, de modo a confirmar se a situação do estabelecimento realmente se enquadra nesta categoria.</t>
  </si>
  <si>
    <t>2.10</t>
  </si>
  <si>
    <t>2.11</t>
  </si>
  <si>
    <t>2.12</t>
  </si>
  <si>
    <t>2.13</t>
  </si>
  <si>
    <t>2.14</t>
  </si>
  <si>
    <t>2.15</t>
  </si>
  <si>
    <t>2.16</t>
  </si>
  <si>
    <t>2.17</t>
  </si>
  <si>
    <t>2.18</t>
  </si>
  <si>
    <t>Há croqui e descrição da ocupação, localização e acesso da unidade de produção considerando os aspectos produtivos e ambientais.</t>
  </si>
  <si>
    <t xml:space="preserve">Realizar verificação documental, notas fiscais e se as granjas de aquisição das aves são registradas no Mapa. </t>
  </si>
  <si>
    <t xml:space="preserve">A água de bebida não pode receber adição de quaisquer substâncias proibidas,como: évedado o uso de:todos e quaisquer insumos, produtos e medicamentos veterinários não autorizados ou não registrados para uso em aves conforme a legislação vigente; azul de metileno, formol e violeta de genciana, usados como desinfetantes, antibacterianos e antifúngicos aspergidos sobre as aves e/ou nos aviários,e usados pela ração ou água de bebida; antimicrobianos com finalidade preventiva e como melhorador de desempenho.  A qualidade da água deve ser monitorada de acordo com a legislação vigente.
O tratamento da água a ser fornecida aos animais deve ser feito com produtos registrados e autorizados pelos orgãos competentes.A fonte  de água deve ser protegida.
</t>
  </si>
  <si>
    <t>Verificar existência de croqui, o mesmo pode ser manuscrito.</t>
  </si>
  <si>
    <t>Verificar se a granja é cadastrada no IMA-Instituto Mineiro de Agropecuária.</t>
  </si>
  <si>
    <t>Há termômetros de mínima e máxima nos círculos de proteção, para monitoramento constante da temperatura do galpão.</t>
  </si>
  <si>
    <t>Termômetro de mínima e máxima localizado na face interna do círculo de proteção, numa altura máxima de 8 cm e afastado aproximadamente 25 cm do seu centro. Temperatura ideal das aves: 01 a 07 dias: 32ºC; 08 a 14 dias: 29ºC; 15 a 21 dias: 26ºC; 22 a 30 dias: 23 ºC.</t>
  </si>
  <si>
    <t>Os bebedouros são em números suficientes para o lote e estão instalados na altura correta sendo regulados e inspecionados adequadamente de modo a evitar vazamentos.</t>
  </si>
  <si>
    <t>Verificar se há campânulas com capacidade de aquecimento adequada para o lote na primeira semana de vida.</t>
  </si>
  <si>
    <t>Verificar se os piquetes estão livres de entulhos, lixo, dejetos de animais ou poças d´agua.</t>
  </si>
  <si>
    <t>Verificação visual e/ou verificação de registros e entrevista.</t>
  </si>
  <si>
    <t>Quando chegar as aves, o galpão deve estar adequadamente limpo, desinfetado e preparado para receber os animais.</t>
  </si>
  <si>
    <t>Os pinteiros e galpões são vistoriados diariamente para manutenção da assepsia.</t>
  </si>
  <si>
    <t>Verificar se o vazio sanitário de 15 dias entre os lotes é respeitado.</t>
  </si>
  <si>
    <t>As principais afecções e enfermidades comuns à espécie bem como as medidas preventivas adotadas para seu controle estão descritas.</t>
  </si>
  <si>
    <t>Verificar se há programa de vermifugação.</t>
  </si>
  <si>
    <t>Mebendazole ou outro vermífugo dissolvido na água não
clorada, com 35 e 70 dias de idade.</t>
  </si>
  <si>
    <t>Verificação presencial.</t>
  </si>
  <si>
    <t xml:space="preserve"> Verificação presencial.</t>
  </si>
  <si>
    <t>Verificar o estado nutricional dos animais.</t>
  </si>
  <si>
    <t xml:space="preserve">  Verificação presencial.</t>
  </si>
  <si>
    <t>Verificar se as aves se encontram saudáveis, livres de enfermidades e lesões.</t>
  </si>
  <si>
    <t>É proibido o uso de promotores de crescimento nas aves como hormônios e antibióticos, verificar no plano de manejo.</t>
  </si>
  <si>
    <t>Verificar se há rotação e/ou consórcio de pastagens  no caso de pastagens cultivadas.</t>
  </si>
  <si>
    <t xml:space="preserve">  Verificação presencial e no plano de manejo.</t>
  </si>
  <si>
    <t>Verificação de registros e presencial.</t>
  </si>
  <si>
    <t>As gramíneas mais adequadas são as de folhas finas e raízes firmes, difíceis de serem arrancadas pelas aves. As partes mais tenras de outras gramíneas, como o capim-elefante, podem ser fornecidas picadas .</t>
  </si>
  <si>
    <t>O material usado para as camas deverá ter capacidade para absorver a umidade; baixa condutividade térmica; liberação rápida da umidade; umidade de 20 a 25%; livre de fungos ou toxinas. Pode ser usado maravalha ou cepilho; sabugo de milho picado; capins secos; casca de arroz. A altura do material deverá ficar em 5 a 8 cm no verão e 8 a 10 cm no inverno.</t>
  </si>
  <si>
    <t>Verificação presencial e entrevista.</t>
  </si>
  <si>
    <t>Verificar se as instalações, equipamentos e  utensílios são mantidos limpos e desinfetados.</t>
  </si>
  <si>
    <t>Verificação presencial e entrevista e/ou registros.</t>
  </si>
  <si>
    <t>É proibida a prática de alimentação forçada nos animais.</t>
  </si>
  <si>
    <t>Entrevista e verificação de registros e presencial.</t>
  </si>
  <si>
    <t>As aves devem ter acesso ao material picado  substituindo os comendouros infantis, ao final da segunda semana de idade.</t>
  </si>
  <si>
    <t>Entrevista e/ou registros.</t>
  </si>
  <si>
    <t>Verificação por meio de registros.</t>
  </si>
  <si>
    <t>Verificar através de registros as quantidades de produtos acabados corresponde com o volume de produção informado.</t>
  </si>
  <si>
    <t>Devem ser eliminados os abrigos de pragas, bem como o acesso das mesmas às instalações.</t>
  </si>
  <si>
    <t>Lavar periodicamente a lixeira, mantendo-a seca e fechada. Acondicionar lixo em sacos plásticos dentro de recipientes tampados. Os sacos de lixo devem ser colocados em lugares altos próximo à hora da coleta Conservar alimentos, cereais e rações em recipientes bem fechados ou na geladeira Limpar quinzenalmente caixas de gordura, mantendo-as bem fechadas, uso de telas em portas e janelas.</t>
  </si>
  <si>
    <t>As aves estão bem nutridas, livres de fome e sede.</t>
  </si>
  <si>
    <t>Na alimentação das aves é proibido o uso de promotores de crescimento de qualquer tipo ou natureza.</t>
  </si>
  <si>
    <t>A propriedade deve ter o Cadastro Ambiental Rural (CAR).</t>
  </si>
  <si>
    <t>Verificar se há comedouros em números suficientes.</t>
  </si>
  <si>
    <t>Verificar se os galpões são limpos e esterilizados após cada lote de aves.</t>
  </si>
  <si>
    <t>Fazer o tratamento de resíduos poluentes (Vinhaça, água residuária, suinocultura, bovinocultura, etc.). Sempre que possível, utilizar os resíduos orgânicos como adubo. Não permitir que estes resíduos poluam o meio ambiente. Para o escopo frango caipira, aves mortas devem ser destinadas em fossas ou composteiras localizadas à uma distância mínima de 150 metros da granja.</t>
  </si>
  <si>
    <t>Verificar de forma presencial e por meio de entrevista se o manejo é realizado de forma calma, tranquila e sem agitações, Instrumentos que possam causar medo ou sofrimento aos animais são proibidos em todas as etapas.</t>
  </si>
  <si>
    <t>Registro de limpeza e desinfecção.</t>
  </si>
  <si>
    <t>Verificação de registros de tratamento.</t>
  </si>
  <si>
    <t xml:space="preserve"> </t>
  </si>
  <si>
    <t>A granja é registrada no serviço de defesa veterinária oficial.</t>
  </si>
  <si>
    <t>Verificar se as aves não apresentam comportamento indicativo de estresse.</t>
  </si>
  <si>
    <t>As camas devem ser feitas de materiais naturais e livres de resíduos de substâncias não permitidas para tal finalidade.</t>
  </si>
  <si>
    <t>Deve ser mantido um registro de compras das embalagens atualizado.</t>
  </si>
  <si>
    <t>Deve existir registro atualizado de armazenamento, beneficiamento e de rotulagem.</t>
  </si>
  <si>
    <t>Constatação de que não houve drenagem de brejos ou áreas alagadiças, salvo com autorização do órgão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</si>
  <si>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</si>
  <si>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</si>
  <si>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Há cortinas nos galpões em boas condições.</t>
  </si>
  <si>
    <t>As cortinas devem estar íntegras,sem perfurações e rompimentos. Garantindo o controle da temperatura interna dos galpões.</t>
  </si>
  <si>
    <r>
      <t>O círculo pode ser de chapa de eucatex, chapas galvanizadas ou papelão etc com circunferência de 5 a 7 m</t>
    </r>
    <r>
      <rPr>
        <vertAlign val="superscript"/>
        <sz val="10"/>
        <rFont val="Arial"/>
        <family val="2"/>
      </rPr>
      <t>2</t>
    </r>
    <r>
      <rPr>
        <sz val="11"/>
        <color theme="1"/>
        <rFont val="Calibri"/>
        <family val="2"/>
        <scheme val="minor"/>
      </rPr>
      <t xml:space="preserve">, sendo 60 a 80 pintos/m² ou 2kg a 4Kg de pinto/m².  </t>
    </r>
  </si>
  <si>
    <t>500 pintos/campânula. Aceita-se ourtros sistemas de aquecimento, desde que promovam adequado aquecimento aos pintos.</t>
  </si>
  <si>
    <t>Galpão localizado fora de baixadas, perto das fontes de alimento (deposito de rações) e da observação de responsáveis.</t>
  </si>
  <si>
    <t>Verificar se localização do galpão é adequada.</t>
  </si>
  <si>
    <t>O galpão deverá ter todo o material da cama antiga recolhido; ser varrido; aplicado vassoura de fogo no chão e ao redor do galpão; lavado com água e sabão; desinfetado com formol 5% ou 8% ou amônia quartenária; caiado e espalhado na nova cama. Ausência de entulhos ao redor do galpão. Galpão com os círculos montados; comedouros e bebedouros distribuídos e campânulas acesas cerca de uma hora antes da chegada das aves. Registro de limpeza e desinfecção. Caso não seja posssível a verificação presencial, exigir o memorial descritivo dos processos tecnólogicos e das medidas higiêncio sanitárias e de biossegurança.</t>
  </si>
  <si>
    <t>Verificar os registros de chegada, saída e ocupação dos galpões ou pinteiros.</t>
  </si>
  <si>
    <t>Manual de sanidade avícola. PNSA-Programa Nacional de Sanidade Avícola. (Verificar o memorial descritivo dos processos tecnólogicos e das medidas higiêncio sanitárias e de biossegurança).</t>
  </si>
  <si>
    <t>Verificar se não há utilização medicamentos promotores de crescimento, hormônios e antibióticos.</t>
  </si>
  <si>
    <t>Verificar se as aves não apresentam estresse térmico (estão ofegantes),  sinais de automutilação, canibalismo e inquietação.</t>
  </si>
  <si>
    <t>Verificar através de entrevista se não há vestigios de alimentação forçada no período noturno.</t>
  </si>
  <si>
    <t>Verificar se a alimentação das aves é exclusivamente de origem vegetal.</t>
  </si>
  <si>
    <t>NORMAS                                                                                                                                                                                                                                                                                                                                                                             Normas Certifica Minas: CÓDIGO NÚCLEO (itens A.1 a E.2) e NORMAS PARA CERTIFICAÇÃO ESCOPO FRANGO CAIPIRA (itens 1.1 a 7.1).</t>
  </si>
  <si>
    <t>1 bebedouro para cada 80 pintos na fase inicial, e 1/50 na fase adulta, instalados a altura de 5 cm acima do dorso das aves, devendo ser regulados a cada 10 dias. Camas secas apontam ausência de vazamentos.</t>
  </si>
  <si>
    <t>Para comedouros do tipo tubular: 1/80 quando na fase de pinto e 1/40 quando adulto; para comedouros do tipo calha: 2,5 cm/ave quando pinto e 8 cm/ave quando adulto.</t>
  </si>
  <si>
    <t>Verificação visual e documental.</t>
  </si>
  <si>
    <t>Manter placas de advertência destinadas aos visitantes que estabelecem as regras de acesso às instalações.</t>
  </si>
  <si>
    <t>Manter placas de advertência destinadas aos visitantes.</t>
  </si>
  <si>
    <t xml:space="preserve"> Dispor de pedilúvio na entrada do aviário, com cal virgem ou solução líquida apropriada, para a desinfecção de calçados. Deve ser de acesso exclusivo para as pessoas e isolado das aves.</t>
  </si>
  <si>
    <t>3 - MANEJO ANIMAL</t>
  </si>
  <si>
    <t>2 - INSTALAÇÕES E DOCUMENTAÇÃO</t>
  </si>
  <si>
    <t>3.7</t>
  </si>
  <si>
    <t>3.8</t>
  </si>
  <si>
    <t>3.9</t>
  </si>
  <si>
    <t>4 - SANIDADE ANIMAL</t>
  </si>
  <si>
    <t>5.5</t>
  </si>
  <si>
    <t>5.6</t>
  </si>
  <si>
    <t>5.7</t>
  </si>
  <si>
    <t>5.8</t>
  </si>
  <si>
    <t>5.9</t>
  </si>
  <si>
    <t>5.10</t>
  </si>
  <si>
    <t>6 - NUTRIÇÃO ANIMAL</t>
  </si>
  <si>
    <t>7.2</t>
  </si>
  <si>
    <t>7.3</t>
  </si>
  <si>
    <t>7.4</t>
  </si>
  <si>
    <t>7.5</t>
  </si>
  <si>
    <t>7.6</t>
  </si>
  <si>
    <t>7.7</t>
  </si>
  <si>
    <t>7.8</t>
  </si>
  <si>
    <t>8.1</t>
  </si>
  <si>
    <t>1 - BIOSSEGURIDADE</t>
  </si>
  <si>
    <t xml:space="preserve"> Dispor de cortina vegetal que vise aumentar a proteção contra a possível entrada de agentes contaminantes e infectantes via ar. Não utilizar árvores frutíferas.</t>
  </si>
  <si>
    <t>Há memorial descritivo dos processos tecnológicos  e das medidas higiênicos sanitárias e de biossegurança.</t>
  </si>
  <si>
    <t>Verificar se há o memorial descritivo, abrangendo a infraestrutura da granja, todas as etapas de produção das aves, manejo, planos de contigências as principais enfermidades infecto-contagiosas, se há critérios higiênicos sanitários e se estão em consonância com a legislação.</t>
  </si>
  <si>
    <t>Comedouros e bebedouros não são permitdos na área de pastejo das aves, tendo o objetivo de evitar o acesso das aves silvestres e outros animais.</t>
  </si>
  <si>
    <t>1.4</t>
  </si>
  <si>
    <t>Verificar o registro de acesso de visitantes e veículos.</t>
  </si>
  <si>
    <t xml:space="preserve">Registrar o acesso de visitantes e veículos aos núcleos de produção. </t>
  </si>
  <si>
    <t>4.7</t>
  </si>
  <si>
    <t>As aves devem ser recolhidas para o galpão com intuito de disporem de no mínimo 6 h contínuas de escuro por dia e garantir a integridade física das mesmas.</t>
  </si>
  <si>
    <t>As aves devem ser recolhidas retornando ao galpão ao final da tarde.</t>
  </si>
  <si>
    <t xml:space="preserve"> Utilizar métodos mecânicos, físicos e biológicos para o controle de pragas.</t>
  </si>
  <si>
    <t>4.8</t>
  </si>
  <si>
    <t>Entrevista e verificação presencial.</t>
  </si>
  <si>
    <t xml:space="preserve">Nº RELATÓRIO </t>
  </si>
  <si>
    <t xml:space="preserve">ANO DA 1ª CERTIFICAÇÃO </t>
  </si>
  <si>
    <t xml:space="preserve">DATA DA AUDITORIA </t>
  </si>
  <si>
    <t xml:space="preserve">PRODUTOR  /  RAZÃO SOCIAL </t>
  </si>
  <si>
    <t xml:space="preserve">CPF/CNPJ </t>
  </si>
  <si>
    <t xml:space="preserve">PROPRIEDADE </t>
  </si>
  <si>
    <t xml:space="preserve">ENDEREÇO </t>
  </si>
  <si>
    <t xml:space="preserve">MUNICÍPIO </t>
  </si>
  <si>
    <t>ESTADO</t>
  </si>
  <si>
    <t xml:space="preserve">TELEFONE </t>
  </si>
  <si>
    <t xml:space="preserve">CEP </t>
  </si>
  <si>
    <t xml:space="preserve">E-MAIL </t>
  </si>
  <si>
    <t xml:space="preserve">AUDITOR LIDER </t>
  </si>
  <si>
    <t xml:space="preserve">PRIMEIRO AUDITOR </t>
  </si>
  <si>
    <t xml:space="preserve">RESPONSÁVEL </t>
  </si>
  <si>
    <t xml:space="preserve">CPF </t>
  </si>
  <si>
    <t>Existência de Declaração de Dispensa de Licenciamento Ambiental, Licenciamento Ambiental Simplifcado - LAS ou Licenciamento Ambiental Concomitante ou Licenciamento Ambiental Trifásico.</t>
  </si>
  <si>
    <t>Conforme a Lei Nº 12.651, de 12 de maio de 2012 (Novo Código Florestal), ficam proibidas, a partir de 22/07/2008, intervenções nos cursos d’água, como barragens ou desvios, salvo com autorização do órgão competente.</t>
  </si>
  <si>
    <t>Constatação de que não houve intervenções, como barragens ou desvios de cursos d´água, salvo com autorização do orgão competente. Comprovação visual e entrevista e/ou documental.</t>
  </si>
  <si>
    <t>Nenhum tipo de resíduos, rejeitos, dejetos e/ou efluentes devem ser lançados nas fontes e/ou cursos d'água da propriedade sem tratamento.</t>
  </si>
  <si>
    <t xml:space="preserve">Constatação visual e/ou por entrevista de que não há lançamento, sem tratamento, de resíduos, rejeitos, dejetos e/ou efluentes nas fontes e/ou cursos d'água. </t>
  </si>
  <si>
    <t xml:space="preserve">É proibida discriminação de qualquer natureza,  é  proíbido o tráfico de pessoas, prática banida,  excluída e proibida. </t>
  </si>
  <si>
    <t>Comprovação do registro em Carteira de Trabalho e/ou contratos formais. Deve ser possível a verificação da data de admissão, função, remuneração e condições especiais, se houver.</t>
  </si>
  <si>
    <r>
      <t xml:space="preserve">Devem ser adotadas medidas de prevenção à ocorrência do mosquito </t>
    </r>
    <r>
      <rPr>
        <i/>
        <sz val="10"/>
        <rFont val="Calibri"/>
        <family val="2"/>
        <scheme val="minor"/>
      </rPr>
      <t xml:space="preserve">Aedes aegypti </t>
    </r>
    <r>
      <rPr>
        <sz val="10"/>
        <rFont val="Calibri"/>
        <family val="2"/>
        <scheme val="minor"/>
      </rPr>
      <t>e outros vetores.</t>
    </r>
  </si>
  <si>
    <r>
      <t xml:space="preserve">Comprovação visual da ausência de ambientes que sejam favoráveis a prolifereção do </t>
    </r>
    <r>
      <rPr>
        <i/>
        <sz val="10"/>
        <rFont val="Calibri"/>
        <family val="2"/>
        <scheme val="minor"/>
      </rPr>
      <t xml:space="preserve">Aedes aegypti </t>
    </r>
    <r>
      <rPr>
        <sz val="10"/>
        <rFont val="Calibri"/>
        <family val="2"/>
        <scheme val="minor"/>
      </rPr>
      <t>e outros vetores na propriedade.</t>
    </r>
  </si>
  <si>
    <t xml:space="preserve"> Dispôr de cortina vegetal próximo ao núcleo.</t>
  </si>
  <si>
    <t>Verificar se os piquetes de pastejo das aves estejam livres de entulhos, lixo, dejetos de animais ou poças d´agua.</t>
  </si>
  <si>
    <t>O manejo é realizado de forma calma, tranquila e sem agitações, instrumentos que possam causar medo ou sofrimento aos animais são proibidos em todas as etapas.</t>
  </si>
  <si>
    <t xml:space="preserve">Verificar se há registros da terapêutica utilizada nos animais, constando, a data de aplicação, o período de tratamento e o princípio ativo do produto utilizado.
</t>
  </si>
  <si>
    <t>As aves estão saudáveis, livres de lesões e enfermidades.</t>
  </si>
  <si>
    <t>Verificar se é respeitada a densidade máxima das aves nos piquetes e  nos galpões.</t>
  </si>
  <si>
    <t>5 - BEM ESTAR ANIMAL</t>
  </si>
  <si>
    <t>8 - CONTROLE DO USO DE MARCAS</t>
  </si>
  <si>
    <t>Deve ser feito uso adequado da marca do IMA e do selo de certificação - Escopo Frango Caipira. As marcas devem ser empregadas  de forma a não dar vazão quanto a dupla interpretação.</t>
  </si>
  <si>
    <t>NORMAS DE CERTIFICAÇÃO OVO CAIPIRA</t>
  </si>
  <si>
    <t>1.5</t>
  </si>
  <si>
    <t>1.6</t>
  </si>
  <si>
    <t xml:space="preserve">Manter cerca de isolamento que impeça o acesso de animais ou pessoas não autorizadas nas instalações. </t>
  </si>
  <si>
    <t>Há círculos de proteção adequados para as pintainhas na fase de cria.</t>
  </si>
  <si>
    <t xml:space="preserve">Verificação documental e visual. </t>
  </si>
  <si>
    <t>Verificação do uso de som, ultrassom; luz, repelentes à base de vegetal; armadilhas (feromônios, mecânicas, cromáticas) e ratoeiras. E se é realizado o registro para o controle de pragas e roedores.</t>
  </si>
  <si>
    <t>Verificar procedimentos que visem evitar contaminações internas e externas como controle da qualidade da água cujas as análises deverão ser feitas a critério da ABNT NBR 16437.</t>
  </si>
  <si>
    <t>O galpão deve estar protegido do meio externo por meio de tela com malha não superior a 2,54 cm impedindo a acesso de aves de vida livre, que possam carrear, transmitir ou propagar agentes infectantes.</t>
  </si>
  <si>
    <t>Os ninhos devem estar dispostos dentro do galpão.</t>
  </si>
  <si>
    <t>Os ninhos devem estar dispostos dentro do galpão protegidos do ambiente externo, limpos e em números suficientes.</t>
  </si>
  <si>
    <t>A densidade máxima no alojamento é de 7  aves adultas/m² dentro do galpão. E no piquete  deve ser de  2 ave /m².</t>
  </si>
  <si>
    <t xml:space="preserve">Verificar através de registros ou visualmente se as aves em periodo de cria( até 7 ou 9 semanas) são mantidas fechadas nos galpões. </t>
  </si>
  <si>
    <t>3.10</t>
  </si>
  <si>
    <t>É recomendável que as aves em período de recria sejam mantidas em galpões fechados.</t>
  </si>
  <si>
    <t>É recomendável que as aves em período de recria sejam mantidas em galpões fechados. Ate o período de 17 semanas.</t>
  </si>
  <si>
    <t xml:space="preserve">Manter a disposição do serviço oficial o registro das atividades de trânsito de aves, das ocorrências e ações sanitárias executadas. </t>
  </si>
  <si>
    <t>Manter a disposição do serviço oficial o registro das atividades de trânsito de aves( cópias das guias de trânsito animal-GTA) e registros das ocorrências e ações sanitárias executadas.</t>
  </si>
  <si>
    <t>2.19</t>
  </si>
  <si>
    <t>Há manual com procedimentos que visem à aplicação das boas práticas de fabricação.</t>
  </si>
  <si>
    <t>Verificação da existência do manual de boas práticas de fabricação relacianado ao entreposto de processamento de ovos.</t>
  </si>
  <si>
    <t>Os ninhos deve ser trocados frequentemente e desinfetados.</t>
  </si>
  <si>
    <t>Verificar se as aves mortas e ovos descartados estão sendo  destinadas em fossas ou composteiras à uma distância mínima de 150 metros da granja.</t>
  </si>
  <si>
    <t>Recomenda-se que as pintainhas de um dia destinadas à produção sob sistema caipira sejam vacinadas contra coccidiose.</t>
  </si>
  <si>
    <t>4.9</t>
  </si>
  <si>
    <t>1.7</t>
  </si>
  <si>
    <t>Recomenda-se a utilização de uniformes na área de produção.</t>
  </si>
  <si>
    <t xml:space="preserve">Durante toda fase de produção as galinhas caipiras devem ter acesso aos piquetes.(Regime semi-intensivo), devendo ser soltas no período da manhã e recolhidas ao final da tarde, exceto quando as condições climáticas não permitirem. </t>
  </si>
  <si>
    <t xml:space="preserve">Verificar se as aves apresentam comportamento típico da espécie. É expressamente proibído o uso de gaiolas. </t>
  </si>
  <si>
    <t xml:space="preserve">É proibido o uso de corantes/pigmentos sintéticos na ração. </t>
  </si>
  <si>
    <t>6.5</t>
  </si>
  <si>
    <t>O local de estocagem dos ovos deve ser limpo, ventilado e amplo.</t>
  </si>
  <si>
    <t>O local de estocagem dos ovos deve ser limpo, seco e bem ventilado.</t>
  </si>
  <si>
    <t xml:space="preserve">As embalagens devem ser especificas para o armazenamento de ovos podendo ser de plástico, papelão e isopor. </t>
  </si>
  <si>
    <t xml:space="preserve">O produto deve ser identificado na rotulagem aprovada pelo orgão responsável, por " ovos caipira , colonial e capoeira".
Na rotulagem do produto podem existir textos referentes aos métodos de criação e arraçoamento do frango, desde que sejam inseridos no rótulo a ser analisado pelo órgão oficial de inspeção, para esclarecimento aos consumidores sobre a identidade do produto.
As empresas e produtores que estiverem conforme esta Norma podem utilizar os termos "ovo caipira", "colonial", "capoeira".
O rótulo deve informar ao consumidor que o produto foi produzido de acordo com esta Norma.
</t>
  </si>
  <si>
    <t>As quantidades de produtos armazenados estão em consonância com o volume de produção informado.</t>
  </si>
  <si>
    <t>b</t>
  </si>
  <si>
    <t xml:space="preserve">MARCA: </t>
  </si>
  <si>
    <t>É proibido o uso de óleos vegetais reciclados como ingredientes de ração.</t>
  </si>
  <si>
    <t xml:space="preserve">É proibido o uso de óleos vegetais reciclados como ingredientes de ração. ( Óleos de cozinha doméstico, industrial ou restaurantes). </t>
  </si>
  <si>
    <t xml:space="preserve">Verificar presencialmente se a ponto de desinfecção para veículos.( Bomba Costal). </t>
  </si>
  <si>
    <t>Dispor de pedilúvio na entrada do aviário.</t>
  </si>
  <si>
    <t>Deve ser implantado e registrado o controle de pragas e roedores no(s) núcleo(s).</t>
  </si>
  <si>
    <t>O(s) entreposto(s) de processamento de ovos caipiras devem ser preferencialmente para esse tipo de produto e estar sob controle do serviço de inspeção sanitária oficial.</t>
  </si>
  <si>
    <t>É recomendável que não haja outros produtos sendo processados ou armazenados no entreposto de processamento de ovos e se há serviço de inspeção sanitária oficial (SIM ou IMA ou SIF)</t>
  </si>
  <si>
    <t>O galpão deve estar protegido do meio externo por meio de tela.</t>
  </si>
  <si>
    <t>Durante todas as fases de produção as galinhas caipiras devem ter acesso aos piquetes.(Regime semi-intensivo).</t>
  </si>
  <si>
    <t>Ausência de aves mortas ou aleijadas nos pinteiros, galpões e ovos descartados.</t>
  </si>
  <si>
    <t>Recomenda-se que a coleta dos ovos sejam em uma frequência mínima de duas vezes ao dia</t>
  </si>
  <si>
    <t>7 - ARMAZENAMENTO</t>
  </si>
  <si>
    <t>Aves em período de cria devem ser mantidas exclusivamente em galpões fechados.</t>
  </si>
  <si>
    <t>É recomendável que a coleta de ovos  seja realizada com uma frequência mínima de 2 vezes ao dia.</t>
  </si>
  <si>
    <t xml:space="preserve">As pintainhas de um dia ou frangas recriadas devem ser provenientes de estabelecimentos avícolas de reprodução registrados e certficados no MAPA ( Ministério da Agricultura, Pecuária e Abastecimento).  </t>
  </si>
  <si>
    <t>Dispor de ponto desinfecção de veículos na entrada e na saída do estabelecimento.</t>
  </si>
  <si>
    <t>A altura mínima da cerca em volta do galpão e respectivo piquete e/ou núcleo deve ser de 1m e com afastamento mínimo de 5m entre a cerca e o galpão e/ou núcleo.</t>
  </si>
  <si>
    <t>As aves são livres para expressar o comportamento normal da espécie.</t>
  </si>
  <si>
    <t>Verificar se há sombreamento nas áreas de pastejo das aves.</t>
  </si>
  <si>
    <t>Verificar se há sombreamento na área de pastejo. ( sombrites, arbustos etc).</t>
  </si>
  <si>
    <t>As aves devem ter acesso ao alimento vegetal picado, após trinta dias de vida.</t>
  </si>
  <si>
    <t>Verificar as embalagens, notas fiscais e rótulos das rações/alimentos utilizados . OFICIO CIRCULAR 7/99</t>
  </si>
  <si>
    <t>Verificação de registros de vacinação . Vacinação contra Gumbouro com 10 a 17 dias e mensalmente; Bronquite Infecciosa com 30 dias e mensalmente, Bouba Aviária com 21 dias (Membrana da asa), Newcastel com 1 a 4 dias e mensalmente (Intra-ocular ou na água sem cloração), Doença de Marek , obrigatória(Punção na membrana da asa ), logo apos o nascimento. Retirar o fornecimento de água das aves duas horas antes da vacinação. Em caso de água clorada, a cloração deve ser interrompida por no mínimo 24 horas antes da vacinação.</t>
  </si>
  <si>
    <t xml:space="preserve"> As pintainhas de um dias devem ser vacinadas contra coccidiose. </t>
  </si>
  <si>
    <t xml:space="preserve"> Comedouros e bebedouros  na área externa dos galpões não são permitidos.</t>
  </si>
  <si>
    <t xml:space="preserve">Verificar se as aves mortas e ovos descartados estão sendo  destinadas em fossas ou composteiras  à uma distância mínima de 150 metros da granja. </t>
  </si>
  <si>
    <t xml:space="preserve"> Verificar por entrevista e presencialmente se é realizado a limpeza e desinfecção das instalações, equipamentos e  utensílios , e se há registros (memorial descritivo dos processos tecnólogicos e das medidas higiêncio sanitárias e de biossegurança).</t>
  </si>
  <si>
    <t xml:space="preserve"> Verificar se há um programa  de vacinação.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</si>
</sst>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vertAlign val="superscript"/>
      <sz val="10"/>
      <name val="Arial"/>
      <family val="2"/>
    </font>
    <font>
      <sz val="10"/>
      <color theme="0"/>
      <name val="Calibri"/>
      <family val="2"/>
      <scheme val="minor"/>
    </font>
    <font>
      <sz val="11"/>
      <name val="Calibri"/>
      <family val="2"/>
      <scheme val="minor"/>
    </font>
    <font>
      <sz val="12"/>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8"/>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99">
    <xf numFmtId="0" fontId="0" fillId="0" borderId="0" xfId="0"/>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4" fillId="17" borderId="3"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17" xfId="0" applyFont="1" applyBorder="1" applyAlignment="1" applyProtection="1">
      <alignment horizontal="left" vertical="top" wrapText="1"/>
      <protection locked="0"/>
    </xf>
    <xf numFmtId="0" fontId="2" fillId="0" borderId="20" xfId="0" applyFont="1" applyFill="1" applyBorder="1" applyAlignment="1" applyProtection="1">
      <alignment vertical="top" wrapText="1"/>
      <protection locked="0"/>
    </xf>
    <xf numFmtId="0" fontId="2" fillId="0" borderId="17" xfId="0" applyFont="1" applyBorder="1" applyAlignment="1" applyProtection="1">
      <alignment horizontal="left" vertical="top"/>
      <protection locked="0"/>
    </xf>
    <xf numFmtId="0" fontId="2" fillId="0" borderId="17" xfId="0" applyFont="1" applyBorder="1" applyAlignment="1" applyProtection="1">
      <alignment horizontal="left" vertical="top" shrinkToFit="1"/>
      <protection locked="0"/>
    </xf>
    <xf numFmtId="0" fontId="4" fillId="8" borderId="21" xfId="0" applyFont="1" applyFill="1" applyBorder="1" applyAlignment="1" applyProtection="1">
      <alignment horizontal="center" vertical="center"/>
    </xf>
    <xf numFmtId="0" fontId="4" fillId="7" borderId="15" xfId="0" applyFont="1" applyFill="1" applyBorder="1" applyAlignment="1" applyProtection="1">
      <alignment horizontal="center" vertical="center"/>
    </xf>
    <xf numFmtId="0" fontId="4" fillId="9" borderId="15" xfId="0" applyFont="1" applyFill="1" applyBorder="1" applyAlignment="1" applyProtection="1">
      <alignment horizontal="center" vertical="center"/>
    </xf>
    <xf numFmtId="0" fontId="4" fillId="7"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9" fontId="2" fillId="0" borderId="18" xfId="0" applyNumberFormat="1"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4" fillId="3" borderId="7" xfId="0" applyFont="1" applyFill="1" applyBorder="1" applyAlignment="1" applyProtection="1">
      <alignment horizontal="center" vertical="center" shrinkToFit="1"/>
    </xf>
    <xf numFmtId="49" fontId="4" fillId="17" borderId="6" xfId="0" applyNumberFormat="1" applyFont="1" applyFill="1" applyBorder="1" applyAlignment="1" applyProtection="1">
      <alignment horizontal="center" vertical="center" wrapText="1"/>
    </xf>
    <xf numFmtId="49" fontId="4" fillId="17" borderId="3" xfId="0" applyNumberFormat="1"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3"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shrinkToFit="1"/>
    </xf>
    <xf numFmtId="49" fontId="4" fillId="17" borderId="7" xfId="0" applyNumberFormat="1" applyFont="1" applyFill="1" applyBorder="1" applyAlignment="1" applyProtection="1">
      <alignment horizontal="center" vertical="center" wrapText="1"/>
    </xf>
    <xf numFmtId="49" fontId="4" fillId="17" borderId="5"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wrapText="1"/>
    </xf>
    <xf numFmtId="49" fontId="3" fillId="6" borderId="6" xfId="0" applyNumberFormat="1" applyFont="1" applyFill="1" applyBorder="1" applyAlignment="1" applyProtection="1">
      <alignment horizontal="center" vertical="center" wrapText="1"/>
    </xf>
    <xf numFmtId="49" fontId="4" fillId="17" borderId="14" xfId="0" applyNumberFormat="1"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9" fontId="3" fillId="7" borderId="11" xfId="0" applyNumberFormat="1" applyFont="1" applyFill="1" applyBorder="1" applyAlignment="1" applyProtection="1">
      <alignment horizontal="center" vertical="center" wrapText="1"/>
    </xf>
    <xf numFmtId="49" fontId="3" fillId="7" borderId="6"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shrinkToFit="1"/>
    </xf>
    <xf numFmtId="0" fontId="1" fillId="2" borderId="19"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2" fillId="4" borderId="11" xfId="0" applyFont="1" applyFill="1" applyBorder="1" applyAlignment="1" applyProtection="1">
      <alignment horizontal="center" vertical="center" wrapText="1" shrinkToFit="1"/>
    </xf>
    <xf numFmtId="0" fontId="1" fillId="0" borderId="11" xfId="0" applyFont="1" applyFill="1" applyBorder="1" applyAlignment="1" applyProtection="1">
      <alignment horizontal="center" vertical="center" wrapText="1" shrinkToFit="1"/>
    </xf>
    <xf numFmtId="0" fontId="2" fillId="4" borderId="6"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0" fontId="2" fillId="5" borderId="6"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wrapText="1" shrinkToFit="1"/>
    </xf>
    <xf numFmtId="0" fontId="2" fillId="5" borderId="11"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49" fontId="4" fillId="15" borderId="15" xfId="0" applyNumberFormat="1" applyFont="1" applyFill="1" applyBorder="1" applyAlignment="1" applyProtection="1">
      <alignment horizontal="center" vertical="center" wrapText="1"/>
    </xf>
    <xf numFmtId="49" fontId="4" fillId="8" borderId="11" xfId="0" applyNumberFormat="1" applyFont="1" applyFill="1" applyBorder="1" applyAlignment="1" applyProtection="1">
      <alignment horizontal="center" vertical="center" wrapText="1"/>
    </xf>
    <xf numFmtId="49" fontId="4" fillId="9" borderId="6" xfId="0" applyNumberFormat="1" applyFont="1" applyFill="1" applyBorder="1" applyAlignment="1" applyProtection="1">
      <alignment horizontal="center" vertical="center" wrapText="1"/>
    </xf>
    <xf numFmtId="49" fontId="4" fillId="9" borderId="11" xfId="0" applyNumberFormat="1" applyFont="1" applyFill="1" applyBorder="1" applyAlignment="1" applyProtection="1">
      <alignment horizontal="center" vertical="center" wrapText="1"/>
    </xf>
    <xf numFmtId="49" fontId="4" fillId="8" borderId="6" xfId="0" applyNumberFormat="1" applyFont="1" applyFill="1" applyBorder="1" applyAlignment="1" applyProtection="1">
      <alignment horizontal="center" vertical="center" wrapText="1"/>
    </xf>
    <xf numFmtId="49" fontId="4" fillId="10" borderId="6" xfId="0" applyNumberFormat="1" applyFont="1" applyFill="1" applyBorder="1" applyAlignment="1" applyProtection="1">
      <alignment horizontal="center" vertical="center" wrapText="1"/>
    </xf>
    <xf numFmtId="49" fontId="4" fillId="11" borderId="6" xfId="0" applyNumberFormat="1" applyFont="1" applyFill="1" applyBorder="1" applyAlignment="1" applyProtection="1">
      <alignment horizontal="center" vertical="center" wrapText="1"/>
    </xf>
    <xf numFmtId="49" fontId="4" fillId="12" borderId="6" xfId="0" applyNumberFormat="1" applyFont="1" applyFill="1" applyBorder="1" applyAlignment="1" applyProtection="1">
      <alignment horizontal="center" vertical="center" wrapText="1"/>
    </xf>
    <xf numFmtId="49" fontId="4" fillId="13" borderId="6"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xf>
    <xf numFmtId="49" fontId="4" fillId="14" borderId="6" xfId="0" applyNumberFormat="1" applyFont="1" applyFill="1" applyBorder="1" applyAlignment="1" applyProtection="1">
      <alignment horizontal="center" vertical="center" wrapText="1"/>
    </xf>
    <xf numFmtId="0" fontId="2" fillId="0" borderId="0" xfId="0" applyFont="1" applyProtection="1">
      <protection locked="0"/>
    </xf>
    <xf numFmtId="49" fontId="4" fillId="14" borderId="16"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shrinkToFit="1"/>
    </xf>
    <xf numFmtId="0" fontId="1" fillId="0" borderId="16" xfId="0" applyFont="1" applyBorder="1" applyAlignment="1" applyProtection="1">
      <alignment horizontal="center" vertical="center"/>
      <protection locked="0"/>
    </xf>
    <xf numFmtId="0" fontId="3" fillId="0" borderId="16" xfId="0" applyFont="1" applyBorder="1" applyAlignment="1" applyProtection="1">
      <alignment horizontal="center" vertical="center" wrapText="1"/>
    </xf>
    <xf numFmtId="0" fontId="1" fillId="0" borderId="0" xfId="0" applyFont="1" applyAlignment="1">
      <alignment vertical="top"/>
    </xf>
    <xf numFmtId="0" fontId="0" fillId="0" borderId="16" xfId="0" applyBorder="1" applyAlignment="1">
      <alignment horizontal="left" vertical="center" wrapText="1"/>
    </xf>
    <xf numFmtId="0" fontId="0" fillId="0" borderId="16" xfId="0" applyBorder="1" applyAlignment="1">
      <alignment vertical="top" wrapText="1"/>
    </xf>
    <xf numFmtId="49" fontId="4" fillId="8" borderId="16" xfId="0" applyNumberFormat="1" applyFont="1" applyFill="1" applyBorder="1" applyAlignment="1" applyProtection="1">
      <alignment horizontal="center" vertical="center" wrapText="1"/>
    </xf>
    <xf numFmtId="0" fontId="3" fillId="0" borderId="16" xfId="0" applyFont="1" applyBorder="1" applyAlignment="1">
      <alignment horizontal="left" vertical="center" wrapText="1"/>
    </xf>
    <xf numFmtId="49" fontId="4" fillId="9" borderId="16" xfId="0" applyNumberFormat="1" applyFont="1" applyFill="1" applyBorder="1" applyAlignment="1" applyProtection="1">
      <alignment horizontal="center" vertical="center" wrapText="1"/>
    </xf>
    <xf numFmtId="0" fontId="3" fillId="0" borderId="16" xfId="0" applyFont="1" applyBorder="1" applyAlignment="1">
      <alignment vertical="center" wrapText="1"/>
    </xf>
    <xf numFmtId="49" fontId="4" fillId="10" borderId="16" xfId="0" applyNumberFormat="1" applyFont="1" applyFill="1" applyBorder="1" applyAlignment="1" applyProtection="1">
      <alignment horizontal="center" vertical="center" wrapText="1"/>
    </xf>
    <xf numFmtId="49" fontId="4" fillId="11" borderId="16" xfId="0" applyNumberFormat="1" applyFont="1" applyFill="1" applyBorder="1" applyAlignment="1" applyProtection="1">
      <alignment horizontal="center" vertical="center" wrapText="1"/>
    </xf>
    <xf numFmtId="49" fontId="4" fillId="15" borderId="16" xfId="0" applyNumberFormat="1" applyFont="1" applyFill="1" applyBorder="1" applyAlignment="1" applyProtection="1">
      <alignment horizontal="center" vertical="center" wrapText="1"/>
    </xf>
    <xf numFmtId="49" fontId="4" fillId="12" borderId="16" xfId="0" applyNumberFormat="1" applyFont="1" applyFill="1" applyBorder="1" applyAlignment="1" applyProtection="1">
      <alignment horizontal="center" vertical="center" wrapText="1"/>
    </xf>
    <xf numFmtId="0" fontId="10" fillId="0" borderId="16" xfId="0" applyFont="1" applyBorder="1" applyAlignment="1">
      <alignment vertical="center" wrapText="1"/>
    </xf>
    <xf numFmtId="49" fontId="4" fillId="13" borderId="16" xfId="0" applyNumberFormat="1" applyFont="1" applyFill="1" applyBorder="1" applyAlignment="1" applyProtection="1">
      <alignment horizontal="center" vertical="center" wrapText="1"/>
    </xf>
    <xf numFmtId="0" fontId="4" fillId="4" borderId="16" xfId="0" applyFont="1" applyFill="1" applyBorder="1" applyAlignment="1">
      <alignment horizontal="center" vertical="center"/>
    </xf>
    <xf numFmtId="0" fontId="1" fillId="0" borderId="16" xfId="0" applyFont="1" applyFill="1" applyBorder="1" applyAlignment="1" applyProtection="1">
      <alignment horizontal="left" vertical="center" wrapText="1" shrinkToFit="1"/>
    </xf>
    <xf numFmtId="0" fontId="2" fillId="5" borderId="16" xfId="0" applyFont="1" applyFill="1" applyBorder="1" applyAlignment="1" applyProtection="1">
      <alignment horizontal="center" vertical="center" wrapText="1" shrinkToFit="1"/>
    </xf>
    <xf numFmtId="0" fontId="0" fillId="0" borderId="16" xfId="0" applyBorder="1" applyAlignment="1">
      <alignment wrapText="1"/>
    </xf>
    <xf numFmtId="0" fontId="2" fillId="0" borderId="16" xfId="0" applyFont="1" applyBorder="1" applyAlignment="1"/>
    <xf numFmtId="0" fontId="1" fillId="0" borderId="16" xfId="0" applyFont="1" applyBorder="1" applyAlignment="1">
      <alignment wrapText="1"/>
    </xf>
    <xf numFmtId="0" fontId="2" fillId="0" borderId="17" xfId="0" applyFont="1" applyBorder="1" applyAlignment="1" applyProtection="1">
      <alignment horizontal="left" vertical="top"/>
      <protection locked="0"/>
    </xf>
    <xf numFmtId="0" fontId="14" fillId="0" borderId="14" xfId="0" applyFont="1" applyFill="1" applyBorder="1" applyAlignment="1" applyProtection="1">
      <alignment vertical="center" wrapText="1" shrinkToFit="1"/>
      <protection locked="0"/>
    </xf>
    <xf numFmtId="0" fontId="14" fillId="0" borderId="14" xfId="0" applyFont="1" applyFill="1" applyBorder="1" applyAlignment="1" applyProtection="1">
      <alignment vertical="center" wrapText="1" shrinkToFit="1"/>
    </xf>
    <xf numFmtId="0" fontId="1" fillId="0" borderId="12" xfId="0" applyFont="1" applyFill="1" applyBorder="1" applyAlignment="1" applyProtection="1">
      <alignment horizontal="center" vertical="center" wrapText="1" shrinkToFit="1"/>
      <protection locked="0"/>
    </xf>
    <xf numFmtId="0" fontId="0" fillId="0" borderId="16" xfId="0" applyFont="1" applyBorder="1" applyAlignment="1">
      <alignment wrapText="1"/>
    </xf>
    <xf numFmtId="0" fontId="15" fillId="0" borderId="16" xfId="0" applyFont="1" applyBorder="1" applyAlignment="1">
      <alignment vertical="top" wrapText="1"/>
    </xf>
    <xf numFmtId="0" fontId="0" fillId="0" borderId="16" xfId="0" applyFont="1" applyBorder="1" applyAlignment="1">
      <alignment vertical="top" wrapText="1"/>
    </xf>
    <xf numFmtId="0" fontId="15" fillId="0" borderId="16" xfId="0" applyFont="1" applyBorder="1" applyAlignment="1">
      <alignment vertical="center" wrapText="1"/>
    </xf>
    <xf numFmtId="0" fontId="1" fillId="0" borderId="16" xfId="0" applyFont="1" applyFill="1" applyBorder="1" applyAlignment="1" applyProtection="1">
      <alignment horizontal="center" vertical="center" wrapText="1" shrinkToFit="1"/>
      <protection locked="0"/>
    </xf>
    <xf numFmtId="0" fontId="1" fillId="0" borderId="16"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17" xfId="0" applyFont="1" applyFill="1" applyBorder="1" applyAlignment="1" applyProtection="1">
      <alignment horizontal="center" vertical="center" wrapText="1" shrinkToFit="1"/>
    </xf>
    <xf numFmtId="0" fontId="1" fillId="0" borderId="16" xfId="0" applyFont="1" applyFill="1" applyBorder="1" applyAlignment="1" applyProtection="1">
      <alignment horizontal="center" vertical="center" wrapText="1" shrinkToFit="1"/>
    </xf>
    <xf numFmtId="49" fontId="4" fillId="11" borderId="16" xfId="0" applyNumberFormat="1" applyFont="1" applyFill="1" applyBorder="1" applyAlignment="1" applyProtection="1">
      <alignment horizontal="center" vertical="center" wrapText="1"/>
    </xf>
    <xf numFmtId="0" fontId="3" fillId="0" borderId="16" xfId="0" applyFont="1" applyBorder="1" applyAlignment="1">
      <alignment vertical="center" wrapText="1"/>
    </xf>
    <xf numFmtId="0" fontId="1" fillId="0" borderId="6" xfId="0" applyFont="1" applyFill="1" applyBorder="1" applyAlignment="1" applyProtection="1">
      <alignment horizontal="center" vertical="top" wrapText="1" shrinkToFit="1"/>
    </xf>
    <xf numFmtId="0" fontId="1" fillId="0" borderId="12" xfId="0" applyFont="1" applyFill="1" applyBorder="1" applyAlignment="1" applyProtection="1">
      <alignment horizontal="center" vertical="center" wrapText="1" shrinkToFit="1"/>
      <protection locked="0"/>
    </xf>
    <xf numFmtId="0" fontId="1" fillId="0" borderId="16" xfId="0" applyFont="1" applyFill="1" applyBorder="1" applyAlignment="1" applyProtection="1">
      <alignment vertical="center" wrapText="1" shrinkToFit="1"/>
      <protection locked="0"/>
    </xf>
    <xf numFmtId="0" fontId="3" fillId="6" borderId="6" xfId="0" applyFont="1" applyFill="1" applyBorder="1" applyAlignment="1" applyProtection="1">
      <alignment horizontal="center" vertical="center" wrapText="1" shrinkToFit="1"/>
    </xf>
    <xf numFmtId="0" fontId="2" fillId="4" borderId="16" xfId="0" applyFont="1" applyFill="1" applyBorder="1" applyAlignment="1" applyProtection="1">
      <alignment horizontal="center" vertical="center" wrapText="1" shrinkToFit="1"/>
    </xf>
    <xf numFmtId="0" fontId="16" fillId="0" borderId="16" xfId="0" applyFont="1" applyFill="1" applyBorder="1" applyAlignment="1" applyProtection="1">
      <alignment horizontal="left" vertical="center" wrapText="1" shrinkToFit="1"/>
    </xf>
    <xf numFmtId="0" fontId="1" fillId="0" borderId="6" xfId="0" applyFont="1" applyFill="1" applyBorder="1" applyAlignment="1" applyProtection="1">
      <alignment horizontal="left" vertical="top" wrapText="1" shrinkToFit="1"/>
    </xf>
    <xf numFmtId="0" fontId="1" fillId="6" borderId="6" xfId="0" applyFont="1" applyFill="1" applyBorder="1" applyAlignment="1" applyProtection="1">
      <alignment horizontal="center" vertical="center" wrapText="1" shrinkToFit="1"/>
    </xf>
    <xf numFmtId="0" fontId="1" fillId="6" borderId="6" xfId="0" applyFont="1" applyFill="1" applyBorder="1" applyAlignment="1" applyProtection="1">
      <alignment horizontal="left" vertical="top" wrapText="1" shrinkToFit="1"/>
    </xf>
    <xf numFmtId="0" fontId="1" fillId="0" borderId="12"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0" fontId="2" fillId="4" borderId="12" xfId="0" applyFont="1" applyFill="1" applyBorder="1" applyAlignment="1" applyProtection="1">
      <alignment horizontal="center" vertical="center" wrapText="1" shrinkToFit="1"/>
    </xf>
    <xf numFmtId="0" fontId="1" fillId="0" borderId="13" xfId="0" applyFont="1" applyFill="1" applyBorder="1" applyAlignment="1" applyProtection="1">
      <alignment horizontal="left" vertical="top" wrapText="1" shrinkToFit="1"/>
      <protection locked="0"/>
    </xf>
    <xf numFmtId="0" fontId="1" fillId="0" borderId="13" xfId="0" applyFont="1" applyFill="1" applyBorder="1" applyAlignment="1" applyProtection="1">
      <alignment vertical="top" wrapText="1" shrinkToFit="1"/>
      <protection locked="0"/>
    </xf>
    <xf numFmtId="0" fontId="1" fillId="0" borderId="13" xfId="0" applyFont="1" applyFill="1" applyBorder="1" applyAlignment="1" applyProtection="1">
      <alignment horizontal="center" vertical="center" wrapText="1" shrinkToFit="1"/>
      <protection locked="0"/>
    </xf>
    <xf numFmtId="0" fontId="3" fillId="0" borderId="14" xfId="0" applyFont="1" applyFill="1" applyBorder="1" applyAlignment="1" applyProtection="1">
      <alignment horizontal="center" vertical="center" wrapText="1" shrinkToFi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protection locked="0"/>
    </xf>
    <xf numFmtId="0" fontId="1" fillId="0" borderId="0" xfId="0" applyFont="1" applyBorder="1" applyAlignment="1">
      <alignment horizontal="center" vertical="center" wrapText="1"/>
    </xf>
    <xf numFmtId="0" fontId="1" fillId="0" borderId="12"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49" fontId="4" fillId="17" borderId="12" xfId="0" applyNumberFormat="1" applyFont="1" applyFill="1" applyBorder="1" applyAlignment="1" applyProtection="1">
      <alignment horizontal="center" vertical="center" wrapText="1"/>
    </xf>
    <xf numFmtId="49" fontId="4" fillId="17" borderId="13" xfId="0" applyNumberFormat="1" applyFont="1" applyFill="1" applyBorder="1" applyAlignment="1" applyProtection="1">
      <alignment horizontal="center" vertical="center" wrapText="1"/>
    </xf>
    <xf numFmtId="0" fontId="2" fillId="0" borderId="15" xfId="0" applyFont="1" applyFill="1" applyBorder="1" applyAlignment="1" applyProtection="1">
      <alignment vertical="top" wrapText="1"/>
      <protection locked="0"/>
    </xf>
    <xf numFmtId="0" fontId="2" fillId="0" borderId="19" xfId="0" applyFont="1" applyFill="1" applyBorder="1" applyAlignment="1" applyProtection="1">
      <alignment vertical="top" wrapText="1"/>
      <protection locked="0"/>
    </xf>
    <xf numFmtId="0" fontId="2" fillId="16" borderId="15" xfId="0" applyFont="1" applyFill="1" applyBorder="1" applyAlignment="1" applyProtection="1">
      <alignment horizontal="center" vertical="center" wrapText="1"/>
    </xf>
    <xf numFmtId="0" fontId="2" fillId="16" borderId="22" xfId="0" applyFont="1" applyFill="1" applyBorder="1" applyAlignment="1" applyProtection="1">
      <alignment horizontal="center" vertical="center" wrapText="1"/>
    </xf>
    <xf numFmtId="0" fontId="2" fillId="16" borderId="19" xfId="0" applyFont="1" applyFill="1" applyBorder="1" applyAlignment="1" applyProtection="1">
      <alignment horizontal="center" vertical="center" wrapText="1"/>
    </xf>
    <xf numFmtId="0" fontId="2" fillId="0" borderId="15"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9" fillId="18" borderId="1" xfId="0" applyFont="1" applyFill="1" applyBorder="1" applyAlignment="1" applyProtection="1">
      <alignment horizontal="center" vertical="center" wrapText="1"/>
      <protection locked="0"/>
    </xf>
    <xf numFmtId="0" fontId="9" fillId="18" borderId="2" xfId="0" applyFont="1" applyFill="1" applyBorder="1" applyAlignment="1" applyProtection="1">
      <alignment horizontal="center" vertical="center" wrapText="1"/>
      <protection locked="0"/>
    </xf>
    <xf numFmtId="0" fontId="9" fillId="18" borderId="3" xfId="0" applyFont="1" applyFill="1" applyBorder="1" applyAlignment="1" applyProtection="1">
      <alignment horizontal="center" vertical="center" wrapText="1"/>
      <protection locked="0"/>
    </xf>
    <xf numFmtId="0" fontId="2" fillId="0" borderId="17"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16" borderId="8" xfId="0" applyFont="1" applyFill="1" applyBorder="1" applyAlignment="1" applyProtection="1">
      <alignment horizontal="center" vertical="center"/>
    </xf>
    <xf numFmtId="0" fontId="2" fillId="16" borderId="9" xfId="0" applyFont="1" applyFill="1" applyBorder="1" applyAlignment="1" applyProtection="1">
      <alignment horizontal="center" vertical="center"/>
    </xf>
    <xf numFmtId="0" fontId="2" fillId="16" borderId="10" xfId="0" applyFont="1" applyFill="1" applyBorder="1" applyAlignment="1" applyProtection="1">
      <alignment horizontal="center" vertical="center"/>
    </xf>
    <xf numFmtId="0" fontId="2" fillId="0" borderId="1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16" borderId="12" xfId="0" applyNumberFormat="1" applyFont="1" applyFill="1" applyBorder="1" applyAlignment="1" applyProtection="1">
      <alignment horizontal="center" vertical="center" wrapText="1"/>
    </xf>
    <xf numFmtId="0" fontId="2" fillId="16" borderId="13" xfId="0" applyNumberFormat="1" applyFont="1" applyFill="1" applyBorder="1" applyAlignment="1" applyProtection="1">
      <alignment horizontal="center" vertical="center" wrapText="1"/>
    </xf>
    <xf numFmtId="0" fontId="2" fillId="16" borderId="14" xfId="0" applyNumberFormat="1" applyFont="1" applyFill="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9" fontId="8" fillId="0" borderId="17" xfId="1" applyFont="1" applyBorder="1" applyAlignment="1" applyProtection="1">
      <alignment horizontal="center" vertical="center"/>
    </xf>
    <xf numFmtId="9" fontId="8" fillId="0" borderId="18" xfId="1" applyFont="1" applyBorder="1" applyAlignment="1" applyProtection="1">
      <alignment horizontal="center" vertical="center"/>
    </xf>
    <xf numFmtId="9" fontId="8" fillId="0" borderId="11" xfId="1" applyFont="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2" fillId="0" borderId="15"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9" fillId="15" borderId="12" xfId="0" applyFont="1" applyFill="1" applyBorder="1" applyAlignment="1" applyProtection="1">
      <alignment horizontal="center" vertical="center" wrapText="1"/>
    </xf>
    <xf numFmtId="0" fontId="9" fillId="15" borderId="23" xfId="0" applyFont="1" applyFill="1" applyBorder="1" applyAlignment="1" applyProtection="1">
      <alignment horizontal="center" vertical="center" wrapText="1"/>
    </xf>
    <xf numFmtId="0" fontId="7" fillId="6" borderId="15" xfId="0" applyFont="1" applyFill="1" applyBorder="1" applyAlignment="1" applyProtection="1">
      <alignment horizontal="center"/>
    </xf>
    <xf numFmtId="0" fontId="7" fillId="6" borderId="4" xfId="0" applyFont="1" applyFill="1" applyBorder="1" applyAlignment="1" applyProtection="1">
      <alignment horizontal="center"/>
    </xf>
    <xf numFmtId="0" fontId="7" fillId="6" borderId="13" xfId="0" applyFont="1" applyFill="1" applyBorder="1" applyAlignment="1" applyProtection="1">
      <alignment horizontal="center"/>
    </xf>
    <xf numFmtId="0" fontId="7" fillId="6" borderId="14" xfId="0" applyFont="1" applyFill="1" applyBorder="1" applyAlignment="1" applyProtection="1">
      <alignment horizontal="center"/>
    </xf>
    <xf numFmtId="0" fontId="1" fillId="0" borderId="21"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0" xfId="0" applyNumberFormat="1" applyFont="1" applyBorder="1" applyAlignment="1" applyProtection="1">
      <alignment vertical="center" wrapText="1"/>
      <protection locked="0"/>
    </xf>
    <xf numFmtId="0" fontId="2" fillId="16" borderId="15" xfId="0" applyFont="1" applyFill="1" applyBorder="1" applyAlignment="1" applyProtection="1">
      <alignment horizontal="center" vertical="center"/>
    </xf>
    <xf numFmtId="0" fontId="2" fillId="16" borderId="22" xfId="0" applyFont="1" applyFill="1" applyBorder="1" applyAlignment="1" applyProtection="1">
      <alignment horizontal="center" vertical="center"/>
    </xf>
    <xf numFmtId="0" fontId="2" fillId="16" borderId="19" xfId="0" applyFont="1" applyFill="1" applyBorder="1" applyAlignment="1" applyProtection="1">
      <alignment horizontal="center" vertical="center"/>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1" fillId="0" borderId="14" xfId="0" applyNumberFormat="1"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4" fillId="16" borderId="12" xfId="0" applyFont="1" applyFill="1" applyBorder="1" applyAlignment="1" applyProtection="1">
      <alignment horizontal="center" vertical="center" wrapText="1" shrinkToFit="1"/>
    </xf>
    <xf numFmtId="0" fontId="4" fillId="16" borderId="13" xfId="0" applyFont="1" applyFill="1" applyBorder="1" applyAlignment="1" applyProtection="1">
      <alignment horizontal="center" vertical="center" wrapText="1" shrinkToFit="1"/>
    </xf>
    <xf numFmtId="0" fontId="4" fillId="16" borderId="14" xfId="0" applyFont="1" applyFill="1" applyBorder="1" applyAlignment="1" applyProtection="1">
      <alignment horizontal="center" vertical="center" wrapText="1" shrinkToFit="1"/>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0" fontId="2" fillId="0" borderId="14" xfId="0" applyFont="1" applyFill="1" applyBorder="1" applyAlignment="1" applyProtection="1">
      <alignment horizontal="left" vertical="center" wrapText="1" shrinkToFit="1"/>
      <protection locked="0"/>
    </xf>
    <xf numFmtId="49" fontId="4" fillId="17" borderId="12" xfId="0" applyNumberFormat="1" applyFont="1" applyFill="1" applyBorder="1" applyAlignment="1" applyProtection="1">
      <alignment horizontal="center" vertical="center" wrapText="1"/>
      <protection locked="0"/>
    </xf>
    <xf numFmtId="49" fontId="4" fillId="17" borderId="13" xfId="0" applyNumberFormat="1" applyFont="1" applyFill="1" applyBorder="1" applyAlignment="1" applyProtection="1">
      <alignment horizontal="center" vertical="center" wrapText="1"/>
      <protection locked="0"/>
    </xf>
    <xf numFmtId="49" fontId="4" fillId="17" borderId="15" xfId="0" applyNumberFormat="1" applyFont="1" applyFill="1" applyBorder="1" applyAlignment="1" applyProtection="1">
      <alignment horizontal="center" vertical="center" wrapText="1"/>
    </xf>
    <xf numFmtId="49" fontId="4" fillId="17" borderId="4" xfId="0" applyNumberFormat="1" applyFont="1" applyFill="1" applyBorder="1" applyAlignment="1" applyProtection="1">
      <alignment horizontal="center" vertical="center" wrapText="1"/>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1" fillId="0" borderId="14" xfId="0" applyFont="1" applyFill="1" applyBorder="1" applyAlignment="1" applyProtection="1">
      <alignment horizontal="left" vertical="center" wrapText="1" indent="1" shrinkToFit="1"/>
      <protection locked="0"/>
    </xf>
    <xf numFmtId="0" fontId="2" fillId="0" borderId="12"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shrinkToFit="1"/>
      <protection locked="0"/>
    </xf>
    <xf numFmtId="0" fontId="2" fillId="0" borderId="14" xfId="0" applyFont="1" applyFill="1" applyBorder="1" applyAlignment="1" applyProtection="1">
      <alignment horizontal="center" vertical="center" wrapText="1" shrinkToFit="1"/>
      <protection locked="0"/>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 fillId="2" borderId="14" xfId="0" applyFont="1" applyFill="1" applyBorder="1" applyAlignment="1" applyProtection="1">
      <alignment horizontal="center" vertical="center" wrapText="1" shrinkToFit="1"/>
    </xf>
  </cellXfs>
  <cellStyles count="2">
    <cellStyle name="Normal" xfId="0" builtinId="0"/>
    <cellStyle name="Porcentagem" xfId="1" builtinId="5"/>
  </cellStyles>
  <dxfs count="3">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842071</xdr:colOff>
      <xdr:row>0</xdr:row>
      <xdr:rowOff>272560</xdr:rowOff>
    </xdr:from>
    <xdr:to>
      <xdr:col>3</xdr:col>
      <xdr:colOff>749300</xdr:colOff>
      <xdr:row>0</xdr:row>
      <xdr:rowOff>937655</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6246" y="272560"/>
          <a:ext cx="1691579" cy="665095"/>
        </a:xfrm>
        <a:prstGeom prst="rect">
          <a:avLst/>
        </a:prstGeom>
      </xdr:spPr>
    </xdr:pic>
    <xdr:clientData/>
  </xdr:twoCellAnchor>
  <xdr:twoCellAnchor editAs="oneCell">
    <xdr:from>
      <xdr:col>0</xdr:col>
      <xdr:colOff>146539</xdr:colOff>
      <xdr:row>0</xdr:row>
      <xdr:rowOff>161192</xdr:rowOff>
    </xdr:from>
    <xdr:to>
      <xdr:col>1</xdr:col>
      <xdr:colOff>945174</xdr:colOff>
      <xdr:row>0</xdr:row>
      <xdr:rowOff>827942</xdr:rowOff>
    </xdr:to>
    <xdr:pic>
      <xdr:nvPicPr>
        <xdr:cNvPr id="5" name="Imagem 4" descr="C:\Users\m11193596\AppData\Local\Microsoft\Windows\INetCache\Content.Outlook\W7C5RNTZ\IMA 4 (002).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539" y="161192"/>
          <a:ext cx="1370135" cy="666750"/>
        </a:xfrm>
        <a:prstGeom prst="rect">
          <a:avLst/>
        </a:prstGeom>
        <a:noFill/>
        <a:ln>
          <a:noFill/>
        </a:ln>
      </xdr:spPr>
    </xdr:pic>
    <xdr:clientData/>
  </xdr:twoCellAnchor>
  <xdr:oneCellAnchor>
    <xdr:from>
      <xdr:col>2</xdr:col>
      <xdr:colOff>19050</xdr:colOff>
      <xdr:row>1</xdr:row>
      <xdr:rowOff>146050</xdr:rowOff>
    </xdr:from>
    <xdr:ext cx="1797050" cy="448710"/>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2946400" y="1358900"/>
          <a:ext cx="1797050" cy="448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6350</xdr:colOff>
      <xdr:row>1</xdr:row>
      <xdr:rowOff>292100</xdr:rowOff>
    </xdr:from>
    <xdr:ext cx="1054100" cy="285750"/>
    <xdr:sp macro="" textlink="">
      <xdr:nvSpPr>
        <xdr:cNvPr id="7" name="CaixaDeTexto 6">
          <a:extLst>
            <a:ext uri="{FF2B5EF4-FFF2-40B4-BE49-F238E27FC236}">
              <a16:creationId xmlns:a16="http://schemas.microsoft.com/office/drawing/2014/main" xmlns="" id="{00000000-0008-0000-0000-000007000000}"/>
            </a:ext>
          </a:extLst>
        </xdr:cNvPr>
        <xdr:cNvSpPr txBox="1"/>
      </xdr:nvSpPr>
      <xdr:spPr>
        <a:xfrm>
          <a:off x="4718050" y="1504950"/>
          <a:ext cx="105410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12700</xdr:colOff>
      <xdr:row>3</xdr:row>
      <xdr:rowOff>146050</xdr:rowOff>
    </xdr:from>
    <xdr:ext cx="1047750" cy="279400"/>
    <xdr:sp macro="" textlink="">
      <xdr:nvSpPr>
        <xdr:cNvPr id="9" name="CaixaDeTexto 8">
          <a:extLst>
            <a:ext uri="{FF2B5EF4-FFF2-40B4-BE49-F238E27FC236}">
              <a16:creationId xmlns:a16="http://schemas.microsoft.com/office/drawing/2014/main" xmlns="" id="{00000000-0008-0000-0000-000009000000}"/>
            </a:ext>
          </a:extLst>
        </xdr:cNvPr>
        <xdr:cNvSpPr txBox="1"/>
      </xdr:nvSpPr>
      <xdr:spPr>
        <a:xfrm>
          <a:off x="4724400" y="2324100"/>
          <a:ext cx="104775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12700</xdr:colOff>
      <xdr:row>4</xdr:row>
      <xdr:rowOff>139700</xdr:rowOff>
    </xdr:from>
    <xdr:ext cx="5772150" cy="254000"/>
    <xdr:sp macro="" textlink="">
      <xdr:nvSpPr>
        <xdr:cNvPr id="10" name="CaixaDeTexto 9">
          <a:extLst>
            <a:ext uri="{FF2B5EF4-FFF2-40B4-BE49-F238E27FC236}">
              <a16:creationId xmlns:a16="http://schemas.microsoft.com/office/drawing/2014/main" xmlns="" id="{00000000-0008-0000-0000-00000A000000}"/>
            </a:ext>
          </a:extLst>
        </xdr:cNvPr>
        <xdr:cNvSpPr txBox="1"/>
      </xdr:nvSpPr>
      <xdr:spPr>
        <a:xfrm>
          <a:off x="12700" y="2736850"/>
          <a:ext cx="57721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19050</xdr:colOff>
      <xdr:row>5</xdr:row>
      <xdr:rowOff>127000</xdr:rowOff>
    </xdr:from>
    <xdr:ext cx="4705350" cy="393700"/>
    <xdr:sp macro="" textlink="">
      <xdr:nvSpPr>
        <xdr:cNvPr id="11" name="CaixaDeTexto 10">
          <a:extLst>
            <a:ext uri="{FF2B5EF4-FFF2-40B4-BE49-F238E27FC236}">
              <a16:creationId xmlns:a16="http://schemas.microsoft.com/office/drawing/2014/main" xmlns="" id="{00000000-0008-0000-0000-00000B000000}"/>
            </a:ext>
          </a:extLst>
        </xdr:cNvPr>
        <xdr:cNvSpPr txBox="1"/>
      </xdr:nvSpPr>
      <xdr:spPr>
        <a:xfrm>
          <a:off x="19050" y="3105150"/>
          <a:ext cx="4705350" cy="393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12700</xdr:colOff>
      <xdr:row>5</xdr:row>
      <xdr:rowOff>120650</xdr:rowOff>
    </xdr:from>
    <xdr:ext cx="1054100" cy="419100"/>
    <xdr:sp macro="" textlink="">
      <xdr:nvSpPr>
        <xdr:cNvPr id="12" name="CaixaDeTexto 11">
          <a:extLst>
            <a:ext uri="{FF2B5EF4-FFF2-40B4-BE49-F238E27FC236}">
              <a16:creationId xmlns:a16="http://schemas.microsoft.com/office/drawing/2014/main" xmlns="" id="{00000000-0008-0000-0000-00000C000000}"/>
            </a:ext>
          </a:extLst>
        </xdr:cNvPr>
        <xdr:cNvSpPr txBox="1"/>
      </xdr:nvSpPr>
      <xdr:spPr>
        <a:xfrm>
          <a:off x="4724400" y="3098800"/>
          <a:ext cx="10541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12700</xdr:colOff>
      <xdr:row>6</xdr:row>
      <xdr:rowOff>133350</xdr:rowOff>
    </xdr:from>
    <xdr:ext cx="2914650" cy="247650"/>
    <xdr:sp macro="" textlink="">
      <xdr:nvSpPr>
        <xdr:cNvPr id="13" name="CaixaDeTexto 12">
          <a:extLst>
            <a:ext uri="{FF2B5EF4-FFF2-40B4-BE49-F238E27FC236}">
              <a16:creationId xmlns:a16="http://schemas.microsoft.com/office/drawing/2014/main" xmlns="" id="{00000000-0008-0000-0000-00000D000000}"/>
            </a:ext>
          </a:extLst>
        </xdr:cNvPr>
        <xdr:cNvSpPr txBox="1"/>
      </xdr:nvSpPr>
      <xdr:spPr>
        <a:xfrm>
          <a:off x="12700" y="3638550"/>
          <a:ext cx="29146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6350</xdr:colOff>
      <xdr:row>6</xdr:row>
      <xdr:rowOff>139700</xdr:rowOff>
    </xdr:from>
    <xdr:ext cx="1784350" cy="254000"/>
    <xdr:sp macro="" textlink="">
      <xdr:nvSpPr>
        <xdr:cNvPr id="14" name="CaixaDeTexto 13">
          <a:extLst>
            <a:ext uri="{FF2B5EF4-FFF2-40B4-BE49-F238E27FC236}">
              <a16:creationId xmlns:a16="http://schemas.microsoft.com/office/drawing/2014/main" xmlns="" id="{00000000-0008-0000-0000-00000E000000}"/>
            </a:ext>
          </a:extLst>
        </xdr:cNvPr>
        <xdr:cNvSpPr txBox="1"/>
      </xdr:nvSpPr>
      <xdr:spPr>
        <a:xfrm>
          <a:off x="2933700" y="3644900"/>
          <a:ext cx="17843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19050</xdr:colOff>
      <xdr:row>6</xdr:row>
      <xdr:rowOff>158750</xdr:rowOff>
    </xdr:from>
    <xdr:ext cx="1035050" cy="215900"/>
    <xdr:sp macro="" textlink="">
      <xdr:nvSpPr>
        <xdr:cNvPr id="15" name="CaixaDeTexto 14">
          <a:extLst>
            <a:ext uri="{FF2B5EF4-FFF2-40B4-BE49-F238E27FC236}">
              <a16:creationId xmlns:a16="http://schemas.microsoft.com/office/drawing/2014/main" xmlns="" id="{00000000-0008-0000-0000-00000F000000}"/>
            </a:ext>
          </a:extLst>
        </xdr:cNvPr>
        <xdr:cNvSpPr txBox="1"/>
      </xdr:nvSpPr>
      <xdr:spPr>
        <a:xfrm>
          <a:off x="4730750" y="3663950"/>
          <a:ext cx="1035050"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0</xdr:colOff>
      <xdr:row>7</xdr:row>
      <xdr:rowOff>152400</xdr:rowOff>
    </xdr:from>
    <xdr:ext cx="5778500" cy="234950"/>
    <xdr:sp macro="" textlink="">
      <xdr:nvSpPr>
        <xdr:cNvPr id="16" name="CaixaDeTexto 15">
          <a:extLst>
            <a:ext uri="{FF2B5EF4-FFF2-40B4-BE49-F238E27FC236}">
              <a16:creationId xmlns:a16="http://schemas.microsoft.com/office/drawing/2014/main" xmlns="" id="{00000000-0008-0000-0000-000010000000}"/>
            </a:ext>
          </a:extLst>
        </xdr:cNvPr>
        <xdr:cNvSpPr txBox="1"/>
      </xdr:nvSpPr>
      <xdr:spPr>
        <a:xfrm>
          <a:off x="0" y="4038600"/>
          <a:ext cx="5778500" cy="23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0</xdr:colOff>
      <xdr:row>15</xdr:row>
      <xdr:rowOff>146050</xdr:rowOff>
    </xdr:from>
    <xdr:ext cx="2927350" cy="311150"/>
    <xdr:sp macro="" textlink="">
      <xdr:nvSpPr>
        <xdr:cNvPr id="18" name="CaixaDeTexto 17">
          <a:extLst>
            <a:ext uri="{FF2B5EF4-FFF2-40B4-BE49-F238E27FC236}">
              <a16:creationId xmlns:a16="http://schemas.microsoft.com/office/drawing/2014/main" xmlns="" id="{00000000-0008-0000-0000-000012000000}"/>
            </a:ext>
          </a:extLst>
        </xdr:cNvPr>
        <xdr:cNvSpPr txBox="1"/>
      </xdr:nvSpPr>
      <xdr:spPr>
        <a:xfrm>
          <a:off x="0" y="7854950"/>
          <a:ext cx="2927350" cy="311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38100</xdr:colOff>
      <xdr:row>16</xdr:row>
      <xdr:rowOff>139700</xdr:rowOff>
    </xdr:from>
    <xdr:ext cx="1695450" cy="317500"/>
    <xdr:sp macro="" textlink="">
      <xdr:nvSpPr>
        <xdr:cNvPr id="19" name="CaixaDeTexto 18">
          <a:extLst>
            <a:ext uri="{FF2B5EF4-FFF2-40B4-BE49-F238E27FC236}">
              <a16:creationId xmlns:a16="http://schemas.microsoft.com/office/drawing/2014/main" xmlns="" id="{00000000-0008-0000-0000-000013000000}"/>
            </a:ext>
          </a:extLst>
        </xdr:cNvPr>
        <xdr:cNvSpPr txBox="1"/>
      </xdr:nvSpPr>
      <xdr:spPr>
        <a:xfrm>
          <a:off x="2962275" y="8397875"/>
          <a:ext cx="169545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25400</xdr:colOff>
      <xdr:row>17</xdr:row>
      <xdr:rowOff>146050</xdr:rowOff>
    </xdr:from>
    <xdr:ext cx="2908300" cy="298450"/>
    <xdr:sp macro="" textlink="">
      <xdr:nvSpPr>
        <xdr:cNvPr id="20" name="CaixaDeTexto 19">
          <a:extLst>
            <a:ext uri="{FF2B5EF4-FFF2-40B4-BE49-F238E27FC236}">
              <a16:creationId xmlns:a16="http://schemas.microsoft.com/office/drawing/2014/main" xmlns="" id="{00000000-0008-0000-0000-000014000000}"/>
            </a:ext>
          </a:extLst>
        </xdr:cNvPr>
        <xdr:cNvSpPr txBox="1"/>
      </xdr:nvSpPr>
      <xdr:spPr>
        <a:xfrm>
          <a:off x="25400" y="8769350"/>
          <a:ext cx="2908300" cy="29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12700</xdr:colOff>
      <xdr:row>15</xdr:row>
      <xdr:rowOff>133350</xdr:rowOff>
    </xdr:from>
    <xdr:ext cx="1765300" cy="336550"/>
    <xdr:sp macro="" textlink="">
      <xdr:nvSpPr>
        <xdr:cNvPr id="21" name="CaixaDeTexto 20">
          <a:extLst>
            <a:ext uri="{FF2B5EF4-FFF2-40B4-BE49-F238E27FC236}">
              <a16:creationId xmlns:a16="http://schemas.microsoft.com/office/drawing/2014/main" xmlns="" id="{00000000-0008-0000-0000-000015000000}"/>
            </a:ext>
          </a:extLst>
        </xdr:cNvPr>
        <xdr:cNvSpPr txBox="1"/>
      </xdr:nvSpPr>
      <xdr:spPr>
        <a:xfrm>
          <a:off x="2940050" y="7842250"/>
          <a:ext cx="1765300"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12700</xdr:colOff>
      <xdr:row>17</xdr:row>
      <xdr:rowOff>152400</xdr:rowOff>
    </xdr:from>
    <xdr:ext cx="1765300" cy="298450"/>
    <xdr:sp macro="" textlink="">
      <xdr:nvSpPr>
        <xdr:cNvPr id="23" name="CaixaDeTexto 22">
          <a:extLst>
            <a:ext uri="{FF2B5EF4-FFF2-40B4-BE49-F238E27FC236}">
              <a16:creationId xmlns:a16="http://schemas.microsoft.com/office/drawing/2014/main" xmlns="" id="{00000000-0008-0000-0000-000017000000}"/>
            </a:ext>
          </a:extLst>
        </xdr:cNvPr>
        <xdr:cNvSpPr txBox="1"/>
      </xdr:nvSpPr>
      <xdr:spPr>
        <a:xfrm>
          <a:off x="2940050" y="8775700"/>
          <a:ext cx="1765300" cy="29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twoCellAnchor editAs="oneCell">
    <xdr:from>
      <xdr:col>1</xdr:col>
      <xdr:colOff>1722089</xdr:colOff>
      <xdr:row>0</xdr:row>
      <xdr:rowOff>57149</xdr:rowOff>
    </xdr:from>
    <xdr:to>
      <xdr:col>2</xdr:col>
      <xdr:colOff>476250</xdr:colOff>
      <xdr:row>0</xdr:row>
      <xdr:rowOff>1153376</xdr:rowOff>
    </xdr:to>
    <xdr:pic>
      <xdr:nvPicPr>
        <xdr:cNvPr id="4" name="Imagem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3589" y="57149"/>
          <a:ext cx="1106836" cy="1096227"/>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C1069"/>
  <sheetViews>
    <sheetView tabSelected="1" zoomScaleNormal="100" zoomScaleSheetLayoutView="100" zoomScalePageLayoutView="95" workbookViewId="0">
      <selection sqref="A1:D1"/>
    </sheetView>
  </sheetViews>
  <sheetFormatPr defaultColWidth="9.140625" defaultRowHeight="12.75" x14ac:dyDescent="0.2"/>
  <cols>
    <col min="1" max="1" width="8.5703125" style="66" customWidth="1"/>
    <col min="2" max="2" width="35.28515625" style="4" customWidth="1"/>
    <col min="3" max="3" width="26.7109375" style="4" customWidth="1"/>
    <col min="4" max="4" width="16" style="4" customWidth="1"/>
    <col min="5" max="5" width="27.28515625" style="4" hidden="1" customWidth="1"/>
    <col min="6" max="6" width="33.140625" style="5" hidden="1" customWidth="1"/>
    <col min="7" max="7" width="30.7109375" style="5" hidden="1" customWidth="1"/>
    <col min="8" max="8" width="33.140625" style="5" hidden="1" customWidth="1"/>
    <col min="9" max="9" width="2.42578125" style="4" hidden="1" customWidth="1"/>
    <col min="10" max="11" width="1.5703125" style="4" hidden="1" customWidth="1"/>
    <col min="12" max="15" width="9.140625" style="4" customWidth="1"/>
    <col min="16" max="16384" width="9.140625" style="4"/>
  </cols>
  <sheetData>
    <row r="1" spans="1:9" ht="95.25" customHeight="1" x14ac:dyDescent="0.25">
      <c r="A1" s="164" t="s">
        <v>350</v>
      </c>
      <c r="B1" s="165"/>
      <c r="C1" s="166"/>
      <c r="D1" s="167"/>
    </row>
    <row r="2" spans="1:9" ht="45" customHeight="1" x14ac:dyDescent="0.2">
      <c r="A2" s="130" t="s">
        <v>414</v>
      </c>
      <c r="B2" s="131"/>
      <c r="C2" s="12" t="s">
        <v>415</v>
      </c>
      <c r="D2" s="12" t="s">
        <v>416</v>
      </c>
    </row>
    <row r="3" spans="1:9" ht="30.75" customHeight="1" x14ac:dyDescent="0.2">
      <c r="A3" s="132" t="s">
        <v>18</v>
      </c>
      <c r="B3" s="133"/>
      <c r="C3" s="133"/>
      <c r="D3" s="134"/>
    </row>
    <row r="4" spans="1:9" ht="33" customHeight="1" x14ac:dyDescent="0.2">
      <c r="A4" s="135" t="s">
        <v>417</v>
      </c>
      <c r="B4" s="136"/>
      <c r="C4" s="136"/>
      <c r="D4" s="11" t="s">
        <v>418</v>
      </c>
    </row>
    <row r="5" spans="1:9" ht="30" customHeight="1" x14ac:dyDescent="0.2">
      <c r="A5" s="135" t="s">
        <v>419</v>
      </c>
      <c r="B5" s="136"/>
      <c r="C5" s="136"/>
      <c r="D5" s="137"/>
    </row>
    <row r="6" spans="1:9" ht="41.25" customHeight="1" x14ac:dyDescent="0.2">
      <c r="A6" s="135" t="s">
        <v>420</v>
      </c>
      <c r="B6" s="136"/>
      <c r="C6" s="138"/>
      <c r="D6" s="11" t="s">
        <v>421</v>
      </c>
    </row>
    <row r="7" spans="1:9" ht="30" customHeight="1" x14ac:dyDescent="0.2">
      <c r="A7" s="135" t="s">
        <v>422</v>
      </c>
      <c r="B7" s="137"/>
      <c r="C7" s="123" t="s">
        <v>423</v>
      </c>
      <c r="D7" s="90" t="s">
        <v>424</v>
      </c>
    </row>
    <row r="8" spans="1:9" ht="30" customHeight="1" x14ac:dyDescent="0.2">
      <c r="A8" s="135" t="s">
        <v>425</v>
      </c>
      <c r="B8" s="136"/>
      <c r="C8" s="136"/>
      <c r="D8" s="137"/>
    </row>
    <row r="9" spans="1:9" ht="58.5" customHeight="1" x14ac:dyDescent="0.2">
      <c r="A9" s="147" t="s">
        <v>485</v>
      </c>
      <c r="B9" s="138"/>
      <c r="C9" s="138"/>
      <c r="D9" s="148"/>
    </row>
    <row r="10" spans="1:9" ht="30.75" customHeight="1" x14ac:dyDescent="0.2">
      <c r="A10" s="149" t="s">
        <v>196</v>
      </c>
      <c r="B10" s="150"/>
      <c r="C10" s="150"/>
      <c r="D10" s="151"/>
    </row>
    <row r="11" spans="1:9" ht="30.75" customHeight="1" x14ac:dyDescent="0.2">
      <c r="A11" s="158" t="s">
        <v>197</v>
      </c>
      <c r="B11" s="159"/>
      <c r="C11" s="19" t="s">
        <v>193</v>
      </c>
      <c r="D11" s="20" t="s">
        <v>194</v>
      </c>
      <c r="F11" s="102"/>
    </row>
    <row r="12" spans="1:9" ht="38.25" customHeight="1" x14ac:dyDescent="0.2">
      <c r="A12" s="15"/>
      <c r="B12" s="16" t="s">
        <v>186</v>
      </c>
      <c r="C12" s="152" t="s">
        <v>264</v>
      </c>
      <c r="D12" s="155">
        <f>G294/100</f>
        <v>0.99651567944250874</v>
      </c>
      <c r="E12" s="6"/>
      <c r="F12" s="5" t="s">
        <v>208</v>
      </c>
    </row>
    <row r="13" spans="1:9" ht="38.25" customHeight="1" x14ac:dyDescent="0.2">
      <c r="A13" s="17"/>
      <c r="B13" s="16" t="s">
        <v>187</v>
      </c>
      <c r="C13" s="153"/>
      <c r="D13" s="156"/>
      <c r="F13" s="139">
        <f>SUM(F27,F36,F54,F56,F64,F79,F92,F99,F104,F106,F108,F110,F112,F114,F118,F132,F145,F147,F149,F153,F160,F162,F164,F166,F170,F172,F174,F176,F178,F180,F182,F184,F186,F188,F190,F192,F196,F199,F201,F203,F205,F209,F211,F213,F222,F226,F228,F230,F234,F243,F245,F251,F257,F260,F262,F264,F266,F268,F275,F277,F281,F283,F288)</f>
        <v>63</v>
      </c>
      <c r="G13" s="140" t="e">
        <f>SUM(G201, I27,I36,I54,I56,I64,I79,I92,I99,I104,I106,I108,I110,I112,I118,I114,I132,I160,I164,I166,I168,I178,I199,I201,I220,#REF!,I241,I249,I251,I288)</f>
        <v>#REF!</v>
      </c>
      <c r="H13" s="140" t="e">
        <f>SUM(H201, J27,J36,J54,J56,J64,J79,J92,J99,J104,J106,J108,J110,J112,J118,J114,J132,J160,J164,J166,J168,J178,J199,J201,J220,#REF!,J241,J249,J251,J288)</f>
        <v>#REF!</v>
      </c>
      <c r="I13" s="141" t="e">
        <f>SUM(I201, K27,K36,K54,K56,K64,K79,K92,K99,K104,K106,K108,K110,K112,K118,K114,K132,K160,K164,K166,K168,K178,K199,K201,K220,#REF!,K241,K249,K251,K288)</f>
        <v>#REF!</v>
      </c>
    </row>
    <row r="14" spans="1:9" ht="46.5" customHeight="1" x14ac:dyDescent="0.2">
      <c r="A14" s="55"/>
      <c r="B14" s="18" t="s">
        <v>188</v>
      </c>
      <c r="C14" s="154"/>
      <c r="D14" s="157"/>
    </row>
    <row r="15" spans="1:9" ht="36" customHeight="1" x14ac:dyDescent="0.2">
      <c r="A15" s="160" t="s">
        <v>195</v>
      </c>
      <c r="B15" s="161"/>
      <c r="C15" s="162" t="str">
        <f>IF(F13&lt;63,"NÃO CERTIFICA, FALTAM ITENS OBRIGATÓRIOS","ITENS OBRIGATÓRIOS CUMPRIDOS")</f>
        <v>ITENS OBRIGATÓRIOS CUMPRIDOS</v>
      </c>
      <c r="D15" s="163"/>
    </row>
    <row r="16" spans="1:9" ht="36.200000000000003" customHeight="1" x14ac:dyDescent="0.2">
      <c r="A16" s="142" t="s">
        <v>426</v>
      </c>
      <c r="B16" s="142"/>
      <c r="C16" s="13" t="s">
        <v>262</v>
      </c>
      <c r="D16" s="14" t="s">
        <v>263</v>
      </c>
    </row>
    <row r="17" spans="1:8" ht="36.200000000000003" customHeight="1" x14ac:dyDescent="0.2">
      <c r="A17" s="143" t="s">
        <v>427</v>
      </c>
      <c r="B17" s="143"/>
      <c r="C17" s="124" t="s">
        <v>262</v>
      </c>
      <c r="D17" s="124" t="s">
        <v>263</v>
      </c>
    </row>
    <row r="18" spans="1:8" ht="36.200000000000003" customHeight="1" x14ac:dyDescent="0.2">
      <c r="A18" s="143" t="s">
        <v>428</v>
      </c>
      <c r="B18" s="143"/>
      <c r="C18" s="124" t="s">
        <v>429</v>
      </c>
      <c r="D18" s="124" t="s">
        <v>263</v>
      </c>
    </row>
    <row r="19" spans="1:8" ht="30.75" customHeight="1" x14ac:dyDescent="0.2">
      <c r="A19" s="144" t="s">
        <v>19</v>
      </c>
      <c r="B19" s="145"/>
      <c r="C19" s="145"/>
      <c r="D19" s="146"/>
    </row>
    <row r="20" spans="1:8" ht="83.85" customHeight="1" x14ac:dyDescent="0.2">
      <c r="A20" s="168"/>
      <c r="B20" s="169"/>
      <c r="C20" s="169"/>
      <c r="D20" s="170"/>
    </row>
    <row r="21" spans="1:8" ht="30.75" customHeight="1" x14ac:dyDescent="0.2">
      <c r="A21" s="171" t="s">
        <v>26</v>
      </c>
      <c r="B21" s="172"/>
      <c r="C21" s="172"/>
      <c r="D21" s="173"/>
    </row>
    <row r="22" spans="1:8" ht="83.85" customHeight="1" x14ac:dyDescent="0.2">
      <c r="A22" s="174"/>
      <c r="B22" s="175"/>
      <c r="C22" s="175"/>
      <c r="D22" s="176"/>
    </row>
    <row r="23" spans="1:8" ht="45" customHeight="1" x14ac:dyDescent="0.2">
      <c r="A23" s="177" t="s">
        <v>372</v>
      </c>
      <c r="B23" s="178"/>
      <c r="C23" s="178"/>
      <c r="D23" s="179"/>
    </row>
    <row r="24" spans="1:8" ht="30.75" customHeight="1" x14ac:dyDescent="0.2">
      <c r="A24" s="180" t="s">
        <v>192</v>
      </c>
      <c r="B24" s="181"/>
      <c r="C24" s="181"/>
      <c r="D24" s="182"/>
    </row>
    <row r="25" spans="1:8" ht="30.75" customHeight="1" x14ac:dyDescent="0.2">
      <c r="A25" s="21" t="s">
        <v>20</v>
      </c>
      <c r="B25" s="22" t="s">
        <v>0</v>
      </c>
      <c r="C25" s="21" t="s">
        <v>21</v>
      </c>
      <c r="D25" s="23" t="s">
        <v>22</v>
      </c>
    </row>
    <row r="26" spans="1:8" ht="25.5" customHeight="1" x14ac:dyDescent="0.2">
      <c r="A26" s="24" t="s">
        <v>28</v>
      </c>
      <c r="B26" s="128" t="s">
        <v>29</v>
      </c>
      <c r="C26" s="129"/>
      <c r="D26" s="25"/>
    </row>
    <row r="27" spans="1:8" ht="154.5" customHeight="1" x14ac:dyDescent="0.2">
      <c r="A27" s="56" t="s">
        <v>30</v>
      </c>
      <c r="B27" s="26" t="s">
        <v>31</v>
      </c>
      <c r="C27" s="27" t="s">
        <v>32</v>
      </c>
      <c r="D27" s="2">
        <v>1</v>
      </c>
      <c r="F27" s="5">
        <f>D27</f>
        <v>1</v>
      </c>
      <c r="G27" s="5">
        <v>3</v>
      </c>
      <c r="H27" s="5">
        <f>F27*G27</f>
        <v>3</v>
      </c>
    </row>
    <row r="28" spans="1:8" ht="41.25" customHeight="1" x14ac:dyDescent="0.2">
      <c r="A28" s="28" t="s">
        <v>23</v>
      </c>
      <c r="B28" s="126"/>
      <c r="C28" s="127"/>
      <c r="D28" s="92">
        <f>D27</f>
        <v>1</v>
      </c>
    </row>
    <row r="29" spans="1:8" ht="76.5" customHeight="1" x14ac:dyDescent="0.2">
      <c r="A29" s="57" t="s">
        <v>33</v>
      </c>
      <c r="B29" s="29" t="s">
        <v>34</v>
      </c>
      <c r="C29" s="29" t="s">
        <v>35</v>
      </c>
      <c r="D29" s="1">
        <v>1</v>
      </c>
      <c r="F29" s="5">
        <f>D29</f>
        <v>1</v>
      </c>
      <c r="G29" s="5">
        <v>2</v>
      </c>
      <c r="H29" s="5">
        <f>F29*G29</f>
        <v>2</v>
      </c>
    </row>
    <row r="30" spans="1:8" ht="41.25" customHeight="1" x14ac:dyDescent="0.2">
      <c r="A30" s="30" t="s">
        <v>23</v>
      </c>
      <c r="B30" s="126"/>
      <c r="C30" s="127"/>
      <c r="D30" s="91">
        <f>D29</f>
        <v>1</v>
      </c>
    </row>
    <row r="31" spans="1:8" ht="25.5" customHeight="1" x14ac:dyDescent="0.2">
      <c r="A31" s="24" t="s">
        <v>36</v>
      </c>
      <c r="B31" s="128" t="s">
        <v>37</v>
      </c>
      <c r="C31" s="129"/>
      <c r="D31" s="25"/>
    </row>
    <row r="32" spans="1:8" ht="70.5" customHeight="1" x14ac:dyDescent="0.2">
      <c r="A32" s="58" t="s">
        <v>38</v>
      </c>
      <c r="B32" s="26" t="s">
        <v>39</v>
      </c>
      <c r="C32" s="26" t="s">
        <v>40</v>
      </c>
      <c r="D32" s="2">
        <v>1</v>
      </c>
      <c r="F32" s="5">
        <f>D32</f>
        <v>1</v>
      </c>
      <c r="G32" s="5">
        <v>2</v>
      </c>
      <c r="H32" s="5">
        <f>F32*G32</f>
        <v>2</v>
      </c>
    </row>
    <row r="33" spans="1:8" ht="41.25" customHeight="1" x14ac:dyDescent="0.2">
      <c r="A33" s="28" t="s">
        <v>23</v>
      </c>
      <c r="B33" s="126"/>
      <c r="C33" s="127"/>
      <c r="D33" s="91">
        <f>D32</f>
        <v>1</v>
      </c>
    </row>
    <row r="34" spans="1:8" ht="39.75" customHeight="1" x14ac:dyDescent="0.2">
      <c r="A34" s="57" t="s">
        <v>41</v>
      </c>
      <c r="B34" s="29" t="s">
        <v>42</v>
      </c>
      <c r="C34" s="29" t="s">
        <v>43</v>
      </c>
      <c r="D34" s="1">
        <v>1</v>
      </c>
      <c r="F34" s="5">
        <f>D34</f>
        <v>1</v>
      </c>
      <c r="G34" s="5">
        <v>2</v>
      </c>
      <c r="H34" s="5">
        <f>F34*G34</f>
        <v>2</v>
      </c>
    </row>
    <row r="35" spans="1:8" ht="41.25" customHeight="1" x14ac:dyDescent="0.2">
      <c r="A35" s="28" t="s">
        <v>23</v>
      </c>
      <c r="B35" s="126"/>
      <c r="C35" s="127"/>
      <c r="D35" s="91">
        <f>D34</f>
        <v>1</v>
      </c>
    </row>
    <row r="36" spans="1:8" ht="78.75" customHeight="1" x14ac:dyDescent="0.2">
      <c r="A36" s="59" t="s">
        <v>44</v>
      </c>
      <c r="B36" s="29" t="s">
        <v>45</v>
      </c>
      <c r="C36" s="29" t="s">
        <v>191</v>
      </c>
      <c r="D36" s="1">
        <v>1</v>
      </c>
      <c r="F36" s="5">
        <f>D36</f>
        <v>1</v>
      </c>
      <c r="G36" s="5">
        <v>3</v>
      </c>
      <c r="H36" s="5">
        <f>F36*G36</f>
        <v>3</v>
      </c>
    </row>
    <row r="37" spans="1:8" ht="41.25" customHeight="1" x14ac:dyDescent="0.2">
      <c r="A37" s="30" t="s">
        <v>23</v>
      </c>
      <c r="B37" s="126"/>
      <c r="C37" s="127"/>
      <c r="D37" s="91">
        <f>D36</f>
        <v>1</v>
      </c>
    </row>
    <row r="38" spans="1:8" ht="25.5" customHeight="1" x14ac:dyDescent="0.2">
      <c r="A38" s="31" t="s">
        <v>46</v>
      </c>
      <c r="B38" s="128" t="s">
        <v>47</v>
      </c>
      <c r="C38" s="129"/>
      <c r="D38" s="32"/>
    </row>
    <row r="39" spans="1:8" ht="25.5" customHeight="1" x14ac:dyDescent="0.2">
      <c r="A39" s="33" t="s">
        <v>48</v>
      </c>
      <c r="B39" s="128" t="s">
        <v>49</v>
      </c>
      <c r="C39" s="129"/>
      <c r="D39" s="25"/>
    </row>
    <row r="40" spans="1:8" ht="90.75" customHeight="1" x14ac:dyDescent="0.2">
      <c r="A40" s="58" t="s">
        <v>50</v>
      </c>
      <c r="B40" s="34" t="s">
        <v>51</v>
      </c>
      <c r="C40" s="70" t="s">
        <v>430</v>
      </c>
      <c r="D40" s="2">
        <v>1</v>
      </c>
      <c r="F40" s="5">
        <f>D40</f>
        <v>1</v>
      </c>
      <c r="G40" s="5">
        <v>2</v>
      </c>
      <c r="H40" s="5">
        <f>F40*G40</f>
        <v>2</v>
      </c>
    </row>
    <row r="41" spans="1:8" ht="41.25" customHeight="1" x14ac:dyDescent="0.2">
      <c r="A41" s="28" t="s">
        <v>23</v>
      </c>
      <c r="B41" s="126"/>
      <c r="C41" s="127"/>
      <c r="D41" s="91">
        <f>D40</f>
        <v>1</v>
      </c>
    </row>
    <row r="42" spans="1:8" ht="107.25" customHeight="1" x14ac:dyDescent="0.2">
      <c r="A42" s="60" t="s">
        <v>52</v>
      </c>
      <c r="B42" s="35" t="s">
        <v>53</v>
      </c>
      <c r="C42" s="70" t="s">
        <v>203</v>
      </c>
      <c r="D42" s="1">
        <v>1</v>
      </c>
      <c r="F42" s="5">
        <f>D42</f>
        <v>1</v>
      </c>
      <c r="G42" s="5">
        <v>1</v>
      </c>
      <c r="H42" s="5">
        <f>F42*G42</f>
        <v>1</v>
      </c>
    </row>
    <row r="43" spans="1:8" ht="41.25" customHeight="1" x14ac:dyDescent="0.2">
      <c r="A43" s="28" t="s">
        <v>23</v>
      </c>
      <c r="B43" s="126"/>
      <c r="C43" s="127"/>
      <c r="D43" s="91">
        <f>D42</f>
        <v>1</v>
      </c>
    </row>
    <row r="44" spans="1:8" ht="47.25" customHeight="1" x14ac:dyDescent="0.2">
      <c r="A44" s="60" t="s">
        <v>54</v>
      </c>
      <c r="B44" s="35" t="s">
        <v>343</v>
      </c>
      <c r="C44" s="35" t="s">
        <v>55</v>
      </c>
      <c r="D44" s="1">
        <v>1</v>
      </c>
      <c r="F44" s="5">
        <f>D44</f>
        <v>1</v>
      </c>
      <c r="G44" s="5">
        <v>1</v>
      </c>
      <c r="H44" s="5">
        <f>F44*G44</f>
        <v>1</v>
      </c>
    </row>
    <row r="45" spans="1:8" ht="41.25" customHeight="1" x14ac:dyDescent="0.2">
      <c r="A45" s="30" t="s">
        <v>23</v>
      </c>
      <c r="B45" s="126"/>
      <c r="C45" s="127"/>
      <c r="D45" s="91">
        <f>D44</f>
        <v>1</v>
      </c>
    </row>
    <row r="46" spans="1:8" ht="25.5" customHeight="1" x14ac:dyDescent="0.2">
      <c r="A46" s="33" t="s">
        <v>56</v>
      </c>
      <c r="B46" s="128" t="s">
        <v>57</v>
      </c>
      <c r="C46" s="129"/>
      <c r="D46" s="25"/>
    </row>
    <row r="47" spans="1:8" ht="54.75" customHeight="1" x14ac:dyDescent="0.2">
      <c r="A47" s="58" t="s">
        <v>58</v>
      </c>
      <c r="B47" s="26" t="s">
        <v>59</v>
      </c>
      <c r="C47" s="26" t="s">
        <v>60</v>
      </c>
      <c r="D47" s="2">
        <v>1</v>
      </c>
      <c r="F47" s="5">
        <f>D47</f>
        <v>1</v>
      </c>
      <c r="G47" s="5">
        <v>2</v>
      </c>
      <c r="H47" s="5">
        <f>F47*G47</f>
        <v>2</v>
      </c>
    </row>
    <row r="48" spans="1:8" ht="41.25" customHeight="1" x14ac:dyDescent="0.2">
      <c r="A48" s="28" t="s">
        <v>23</v>
      </c>
      <c r="B48" s="126"/>
      <c r="C48" s="127"/>
      <c r="D48" s="91">
        <f>D47</f>
        <v>1</v>
      </c>
    </row>
    <row r="49" spans="1:8" ht="54.75" customHeight="1" x14ac:dyDescent="0.2">
      <c r="A49" s="57" t="s">
        <v>61</v>
      </c>
      <c r="B49" s="29" t="s">
        <v>62</v>
      </c>
      <c r="C49" s="29" t="s">
        <v>63</v>
      </c>
      <c r="D49" s="1">
        <v>1</v>
      </c>
      <c r="F49" s="5">
        <f>D49</f>
        <v>1</v>
      </c>
      <c r="G49" s="5">
        <v>2</v>
      </c>
      <c r="H49" s="5">
        <f>F49*G49</f>
        <v>2</v>
      </c>
    </row>
    <row r="50" spans="1:8" ht="41.25" customHeight="1" x14ac:dyDescent="0.2">
      <c r="A50" s="28" t="s">
        <v>23</v>
      </c>
      <c r="B50" s="126"/>
      <c r="C50" s="127"/>
      <c r="D50" s="91">
        <f>D49</f>
        <v>1</v>
      </c>
    </row>
    <row r="51" spans="1:8" ht="69" customHeight="1" x14ac:dyDescent="0.2">
      <c r="A51" s="57" t="s">
        <v>64</v>
      </c>
      <c r="B51" s="29" t="s">
        <v>65</v>
      </c>
      <c r="C51" s="29" t="s">
        <v>66</v>
      </c>
      <c r="D51" s="1">
        <v>1</v>
      </c>
      <c r="F51" s="5">
        <f>D51</f>
        <v>1</v>
      </c>
      <c r="G51" s="5">
        <v>2</v>
      </c>
      <c r="H51" s="5">
        <f>F51*G51</f>
        <v>2</v>
      </c>
    </row>
    <row r="52" spans="1:8" ht="41.25" customHeight="1" x14ac:dyDescent="0.2">
      <c r="A52" s="30" t="s">
        <v>23</v>
      </c>
      <c r="B52" s="126"/>
      <c r="C52" s="127"/>
      <c r="D52" s="91">
        <f>D51</f>
        <v>1</v>
      </c>
    </row>
    <row r="53" spans="1:8" ht="25.5" customHeight="1" x14ac:dyDescent="0.2">
      <c r="A53" s="8" t="s">
        <v>67</v>
      </c>
      <c r="B53" s="186" t="s">
        <v>68</v>
      </c>
      <c r="C53" s="187"/>
      <c r="D53" s="7"/>
    </row>
    <row r="54" spans="1:8" ht="96" customHeight="1" x14ac:dyDescent="0.2">
      <c r="A54" s="56" t="s">
        <v>69</v>
      </c>
      <c r="B54" s="36" t="s">
        <v>70</v>
      </c>
      <c r="C54" s="36" t="s">
        <v>261</v>
      </c>
      <c r="D54" s="2">
        <v>1</v>
      </c>
      <c r="F54" s="5">
        <f>D54</f>
        <v>1</v>
      </c>
      <c r="G54" s="5">
        <v>3</v>
      </c>
      <c r="H54" s="5">
        <f>F54*G54</f>
        <v>3</v>
      </c>
    </row>
    <row r="55" spans="1:8" ht="41.25" customHeight="1" x14ac:dyDescent="0.2">
      <c r="A55" s="28" t="s">
        <v>23</v>
      </c>
      <c r="B55" s="126"/>
      <c r="C55" s="127"/>
      <c r="D55" s="91">
        <f>D54</f>
        <v>1</v>
      </c>
    </row>
    <row r="56" spans="1:8" ht="50.25" customHeight="1" x14ac:dyDescent="0.2">
      <c r="A56" s="61" t="s">
        <v>71</v>
      </c>
      <c r="B56" s="29" t="s">
        <v>72</v>
      </c>
      <c r="C56" s="29" t="s">
        <v>73</v>
      </c>
      <c r="D56" s="1">
        <v>1</v>
      </c>
      <c r="F56" s="5">
        <f>D56</f>
        <v>1</v>
      </c>
      <c r="G56" s="5">
        <v>3</v>
      </c>
      <c r="H56" s="5">
        <f>F56*G56</f>
        <v>3</v>
      </c>
    </row>
    <row r="57" spans="1:8" ht="41.25" customHeight="1" x14ac:dyDescent="0.2">
      <c r="A57" s="28" t="s">
        <v>23</v>
      </c>
      <c r="B57" s="126"/>
      <c r="C57" s="127"/>
      <c r="D57" s="91">
        <f>D56</f>
        <v>1</v>
      </c>
    </row>
    <row r="58" spans="1:8" ht="51.75" customHeight="1" x14ac:dyDescent="0.2">
      <c r="A58" s="57" t="s">
        <v>74</v>
      </c>
      <c r="B58" s="29" t="s">
        <v>75</v>
      </c>
      <c r="C58" s="29" t="s">
        <v>76</v>
      </c>
      <c r="D58" s="1">
        <v>1</v>
      </c>
      <c r="F58" s="5">
        <f>D58</f>
        <v>1</v>
      </c>
      <c r="G58" s="5">
        <v>2</v>
      </c>
      <c r="H58" s="5">
        <f>F58*G58</f>
        <v>2</v>
      </c>
    </row>
    <row r="59" spans="1:8" ht="41.25" customHeight="1" x14ac:dyDescent="0.2">
      <c r="A59" s="28" t="s">
        <v>23</v>
      </c>
      <c r="B59" s="126"/>
      <c r="C59" s="127"/>
      <c r="D59" s="91">
        <f>D58</f>
        <v>1</v>
      </c>
    </row>
    <row r="60" spans="1:8" ht="97.5" customHeight="1" x14ac:dyDescent="0.2">
      <c r="A60" s="60" t="s">
        <v>77</v>
      </c>
      <c r="B60" s="35" t="s">
        <v>78</v>
      </c>
      <c r="C60" s="35" t="s">
        <v>79</v>
      </c>
      <c r="D60" s="1">
        <v>1</v>
      </c>
      <c r="F60" s="5">
        <f>D60</f>
        <v>1</v>
      </c>
      <c r="G60" s="5">
        <v>1</v>
      </c>
      <c r="H60" s="5">
        <f>F60*G60</f>
        <v>1</v>
      </c>
    </row>
    <row r="61" spans="1:8" ht="41.25" customHeight="1" x14ac:dyDescent="0.2">
      <c r="A61" s="28" t="s">
        <v>23</v>
      </c>
      <c r="B61" s="126"/>
      <c r="C61" s="127"/>
      <c r="D61" s="91">
        <f>D60</f>
        <v>1</v>
      </c>
    </row>
    <row r="62" spans="1:8" ht="99.75" customHeight="1" x14ac:dyDescent="0.2">
      <c r="A62" s="57" t="s">
        <v>80</v>
      </c>
      <c r="B62" s="35" t="s">
        <v>81</v>
      </c>
      <c r="C62" s="35" t="s">
        <v>356</v>
      </c>
      <c r="D62" s="1">
        <v>1</v>
      </c>
      <c r="F62" s="5">
        <f>D62</f>
        <v>1</v>
      </c>
      <c r="G62" s="5">
        <v>2</v>
      </c>
      <c r="H62" s="5">
        <f>F62*G62</f>
        <v>2</v>
      </c>
    </row>
    <row r="63" spans="1:8" ht="41.25" customHeight="1" x14ac:dyDescent="0.2">
      <c r="A63" s="28" t="s">
        <v>23</v>
      </c>
      <c r="B63" s="126"/>
      <c r="C63" s="127"/>
      <c r="D63" s="91">
        <f>D62</f>
        <v>1</v>
      </c>
    </row>
    <row r="64" spans="1:8" ht="107.25" customHeight="1" x14ac:dyDescent="0.2">
      <c r="A64" s="59" t="s">
        <v>82</v>
      </c>
      <c r="B64" s="35" t="s">
        <v>431</v>
      </c>
      <c r="C64" s="35" t="s">
        <v>432</v>
      </c>
      <c r="D64" s="1">
        <v>1</v>
      </c>
      <c r="F64" s="5">
        <f>D64</f>
        <v>1</v>
      </c>
      <c r="G64" s="5">
        <v>3</v>
      </c>
      <c r="H64" s="5">
        <f>F64*G64</f>
        <v>3</v>
      </c>
    </row>
    <row r="65" spans="1:8" ht="41.25" customHeight="1" x14ac:dyDescent="0.2">
      <c r="A65" s="28" t="s">
        <v>23</v>
      </c>
      <c r="B65" s="126"/>
      <c r="C65" s="127"/>
      <c r="D65" s="91">
        <f>D64</f>
        <v>1</v>
      </c>
    </row>
    <row r="66" spans="1:8" ht="108.75" customHeight="1" x14ac:dyDescent="0.2">
      <c r="A66" s="57" t="s">
        <v>83</v>
      </c>
      <c r="B66" s="35" t="s">
        <v>84</v>
      </c>
      <c r="C66" s="35" t="s">
        <v>260</v>
      </c>
      <c r="D66" s="1">
        <v>1</v>
      </c>
      <c r="F66" s="5">
        <f>D66</f>
        <v>1</v>
      </c>
      <c r="G66" s="5">
        <v>2</v>
      </c>
      <c r="H66" s="5">
        <f>F66*G66</f>
        <v>2</v>
      </c>
    </row>
    <row r="67" spans="1:8" ht="41.25" customHeight="1" x14ac:dyDescent="0.2">
      <c r="A67" s="28" t="s">
        <v>23</v>
      </c>
      <c r="B67" s="126"/>
      <c r="C67" s="127"/>
      <c r="D67" s="91">
        <f>D66</f>
        <v>1</v>
      </c>
    </row>
    <row r="68" spans="1:8" ht="66" customHeight="1" x14ac:dyDescent="0.2">
      <c r="A68" s="60" t="s">
        <v>85</v>
      </c>
      <c r="B68" s="35" t="s">
        <v>86</v>
      </c>
      <c r="C68" s="29" t="s">
        <v>87</v>
      </c>
      <c r="D68" s="1">
        <v>1</v>
      </c>
      <c r="F68" s="5">
        <f>D68</f>
        <v>1</v>
      </c>
      <c r="G68" s="5">
        <v>1</v>
      </c>
      <c r="H68" s="5">
        <f>F68*G68</f>
        <v>1</v>
      </c>
    </row>
    <row r="69" spans="1:8" ht="41.25" customHeight="1" x14ac:dyDescent="0.2">
      <c r="A69" s="28" t="s">
        <v>23</v>
      </c>
      <c r="B69" s="126"/>
      <c r="C69" s="127"/>
      <c r="D69" s="91">
        <f>D68</f>
        <v>1</v>
      </c>
    </row>
    <row r="70" spans="1:8" ht="63.75" customHeight="1" x14ac:dyDescent="0.2">
      <c r="A70" s="60" t="s">
        <v>88</v>
      </c>
      <c r="B70" s="35" t="s">
        <v>89</v>
      </c>
      <c r="C70" s="35" t="s">
        <v>90</v>
      </c>
      <c r="D70" s="1">
        <v>1</v>
      </c>
      <c r="F70" s="5">
        <f>D70</f>
        <v>1</v>
      </c>
      <c r="G70" s="5">
        <v>1</v>
      </c>
      <c r="H70" s="5">
        <f>F70*G70</f>
        <v>1</v>
      </c>
    </row>
    <row r="71" spans="1:8" ht="41.25" customHeight="1" x14ac:dyDescent="0.2">
      <c r="A71" s="28" t="s">
        <v>23</v>
      </c>
      <c r="B71" s="126"/>
      <c r="C71" s="127"/>
      <c r="D71" s="91">
        <f>D70</f>
        <v>1</v>
      </c>
    </row>
    <row r="72" spans="1:8" ht="85.5" customHeight="1" x14ac:dyDescent="0.2">
      <c r="A72" s="62" t="s">
        <v>91</v>
      </c>
      <c r="B72" s="35" t="s">
        <v>433</v>
      </c>
      <c r="C72" s="35" t="s">
        <v>434</v>
      </c>
      <c r="D72" s="1">
        <v>1</v>
      </c>
      <c r="F72" s="5">
        <f>D72</f>
        <v>1</v>
      </c>
      <c r="G72" s="5">
        <v>2</v>
      </c>
      <c r="H72" s="5">
        <f>F72*G72</f>
        <v>2</v>
      </c>
    </row>
    <row r="73" spans="1:8" ht="41.25" customHeight="1" x14ac:dyDescent="0.2">
      <c r="A73" s="28" t="s">
        <v>23</v>
      </c>
      <c r="B73" s="126"/>
      <c r="C73" s="127"/>
      <c r="D73" s="91">
        <f>D72</f>
        <v>1</v>
      </c>
    </row>
    <row r="74" spans="1:8" ht="52.5" customHeight="1" x14ac:dyDescent="0.2">
      <c r="A74" s="57" t="s">
        <v>92</v>
      </c>
      <c r="B74" s="29" t="s">
        <v>93</v>
      </c>
      <c r="C74" s="29" t="s">
        <v>94</v>
      </c>
      <c r="D74" s="1">
        <v>1</v>
      </c>
      <c r="F74" s="5">
        <f>D74</f>
        <v>1</v>
      </c>
      <c r="G74" s="5">
        <v>2</v>
      </c>
      <c r="H74" s="5">
        <f>F74*G74</f>
        <v>2</v>
      </c>
    </row>
    <row r="75" spans="1:8" ht="41.25" customHeight="1" x14ac:dyDescent="0.2">
      <c r="A75" s="28" t="s">
        <v>23</v>
      </c>
      <c r="B75" s="126"/>
      <c r="C75" s="127"/>
      <c r="D75" s="91">
        <f>D74</f>
        <v>1</v>
      </c>
    </row>
    <row r="76" spans="1:8" ht="50.25" customHeight="1" x14ac:dyDescent="0.2">
      <c r="A76" s="60" t="s">
        <v>95</v>
      </c>
      <c r="B76" s="29" t="s">
        <v>96</v>
      </c>
      <c r="C76" s="29" t="s">
        <v>97</v>
      </c>
      <c r="D76" s="1">
        <v>1</v>
      </c>
      <c r="F76" s="5">
        <f>D76</f>
        <v>1</v>
      </c>
      <c r="G76" s="5">
        <v>1</v>
      </c>
      <c r="H76" s="5">
        <f>F76*G76</f>
        <v>1</v>
      </c>
    </row>
    <row r="77" spans="1:8" ht="41.25" customHeight="1" x14ac:dyDescent="0.2">
      <c r="A77" s="30" t="s">
        <v>23</v>
      </c>
      <c r="B77" s="126"/>
      <c r="C77" s="127"/>
      <c r="D77" s="91">
        <f>D76</f>
        <v>1</v>
      </c>
    </row>
    <row r="78" spans="1:8" ht="25.5" customHeight="1" x14ac:dyDescent="0.2">
      <c r="A78" s="33" t="s">
        <v>98</v>
      </c>
      <c r="B78" s="128" t="s">
        <v>190</v>
      </c>
      <c r="C78" s="129"/>
      <c r="D78" s="25"/>
    </row>
    <row r="79" spans="1:8" ht="75.75" customHeight="1" x14ac:dyDescent="0.2">
      <c r="A79" s="56" t="s">
        <v>99</v>
      </c>
      <c r="B79" s="36" t="s">
        <v>100</v>
      </c>
      <c r="C79" s="36" t="s">
        <v>101</v>
      </c>
      <c r="D79" s="2">
        <v>1</v>
      </c>
      <c r="F79" s="5">
        <f>D79</f>
        <v>1</v>
      </c>
      <c r="G79" s="5">
        <v>3</v>
      </c>
      <c r="H79" s="5">
        <f>F79*G79</f>
        <v>3</v>
      </c>
    </row>
    <row r="80" spans="1:8" ht="41.25" customHeight="1" x14ac:dyDescent="0.2">
      <c r="A80" s="28" t="s">
        <v>23</v>
      </c>
      <c r="B80" s="126"/>
      <c r="C80" s="127"/>
      <c r="D80" s="91">
        <f>D79</f>
        <v>1</v>
      </c>
    </row>
    <row r="81" spans="1:8" ht="48.75" customHeight="1" x14ac:dyDescent="0.2">
      <c r="A81" s="57" t="s">
        <v>102</v>
      </c>
      <c r="B81" s="35" t="s">
        <v>103</v>
      </c>
      <c r="C81" s="35" t="s">
        <v>104</v>
      </c>
      <c r="D81" s="1">
        <v>1</v>
      </c>
      <c r="F81" s="5">
        <f>D81</f>
        <v>1</v>
      </c>
      <c r="G81" s="5">
        <v>2</v>
      </c>
      <c r="H81" s="5">
        <f>F81*G81</f>
        <v>2</v>
      </c>
    </row>
    <row r="82" spans="1:8" ht="41.25" customHeight="1" x14ac:dyDescent="0.2">
      <c r="A82" s="28" t="s">
        <v>23</v>
      </c>
      <c r="B82" s="126"/>
      <c r="C82" s="127"/>
      <c r="D82" s="91">
        <f>D81</f>
        <v>1</v>
      </c>
    </row>
    <row r="83" spans="1:8" ht="43.5" customHeight="1" x14ac:dyDescent="0.2">
      <c r="A83" s="57" t="s">
        <v>105</v>
      </c>
      <c r="B83" s="35" t="s">
        <v>106</v>
      </c>
      <c r="C83" s="35" t="s">
        <v>107</v>
      </c>
      <c r="D83" s="1">
        <v>1</v>
      </c>
      <c r="F83" s="5">
        <f>D83</f>
        <v>1</v>
      </c>
      <c r="G83" s="5">
        <v>2</v>
      </c>
      <c r="H83" s="5">
        <f>F83*G83</f>
        <v>2</v>
      </c>
    </row>
    <row r="84" spans="1:8" ht="41.25" customHeight="1" x14ac:dyDescent="0.2">
      <c r="A84" s="28" t="s">
        <v>23</v>
      </c>
      <c r="B84" s="126"/>
      <c r="C84" s="127"/>
      <c r="D84" s="91">
        <f>D83</f>
        <v>1</v>
      </c>
    </row>
    <row r="85" spans="1:8" ht="49.5" customHeight="1" x14ac:dyDescent="0.2">
      <c r="A85" s="60" t="s">
        <v>108</v>
      </c>
      <c r="B85" s="35" t="s">
        <v>109</v>
      </c>
      <c r="C85" s="35" t="s">
        <v>110</v>
      </c>
      <c r="D85" s="1">
        <v>1</v>
      </c>
      <c r="F85" s="5">
        <f>D85</f>
        <v>1</v>
      </c>
      <c r="G85" s="5">
        <v>1</v>
      </c>
      <c r="H85" s="5">
        <f>F85*G85</f>
        <v>1</v>
      </c>
    </row>
    <row r="86" spans="1:8" ht="41.25" customHeight="1" x14ac:dyDescent="0.2">
      <c r="A86" s="28" t="s">
        <v>23</v>
      </c>
      <c r="B86" s="126"/>
      <c r="C86" s="127"/>
      <c r="D86" s="91">
        <f>D85</f>
        <v>1</v>
      </c>
    </row>
    <row r="87" spans="1:8" ht="36.75" customHeight="1" x14ac:dyDescent="0.2">
      <c r="A87" s="60" t="s">
        <v>111</v>
      </c>
      <c r="B87" s="37" t="s">
        <v>112</v>
      </c>
      <c r="C87" s="35" t="s">
        <v>113</v>
      </c>
      <c r="D87" s="1">
        <v>1</v>
      </c>
      <c r="F87" s="5">
        <f>D87</f>
        <v>1</v>
      </c>
      <c r="G87" s="5">
        <v>1</v>
      </c>
      <c r="H87" s="5">
        <f>F87*G87</f>
        <v>1</v>
      </c>
    </row>
    <row r="88" spans="1:8" ht="41.25" customHeight="1" x14ac:dyDescent="0.2">
      <c r="A88" s="28" t="s">
        <v>23</v>
      </c>
      <c r="B88" s="126"/>
      <c r="C88" s="127"/>
      <c r="D88" s="91">
        <f>D87</f>
        <v>1</v>
      </c>
    </row>
    <row r="89" spans="1:8" ht="93.75" customHeight="1" x14ac:dyDescent="0.2">
      <c r="A89" s="60" t="s">
        <v>114</v>
      </c>
      <c r="B89" s="35" t="s">
        <v>115</v>
      </c>
      <c r="C89" s="35" t="s">
        <v>357</v>
      </c>
      <c r="D89" s="1">
        <v>1</v>
      </c>
      <c r="F89" s="5">
        <f>D89</f>
        <v>1</v>
      </c>
      <c r="G89" s="5">
        <v>1</v>
      </c>
      <c r="H89" s="5">
        <f>F89*G89</f>
        <v>1</v>
      </c>
    </row>
    <row r="90" spans="1:8" ht="41.25" customHeight="1" x14ac:dyDescent="0.2">
      <c r="A90" s="30" t="s">
        <v>23</v>
      </c>
      <c r="B90" s="126"/>
      <c r="C90" s="127"/>
      <c r="D90" s="91">
        <f>D89</f>
        <v>1</v>
      </c>
    </row>
    <row r="91" spans="1:8" ht="25.5" customHeight="1" x14ac:dyDescent="0.2">
      <c r="A91" s="33" t="s">
        <v>116</v>
      </c>
      <c r="B91" s="128" t="s">
        <v>117</v>
      </c>
      <c r="C91" s="129"/>
      <c r="D91" s="38"/>
    </row>
    <row r="92" spans="1:8" ht="101.25" customHeight="1" x14ac:dyDescent="0.2">
      <c r="A92" s="56" t="s">
        <v>118</v>
      </c>
      <c r="B92" s="36" t="s">
        <v>206</v>
      </c>
      <c r="C92" s="36" t="s">
        <v>358</v>
      </c>
      <c r="D92" s="2">
        <v>1</v>
      </c>
      <c r="F92" s="5">
        <f>D92</f>
        <v>1</v>
      </c>
      <c r="G92" s="5">
        <v>3</v>
      </c>
      <c r="H92" s="5">
        <f>F92*G92</f>
        <v>3</v>
      </c>
    </row>
    <row r="93" spans="1:8" ht="41.25" customHeight="1" x14ac:dyDescent="0.2">
      <c r="A93" s="30" t="s">
        <v>23</v>
      </c>
      <c r="B93" s="126"/>
      <c r="C93" s="127"/>
      <c r="D93" s="91">
        <f>D92</f>
        <v>1</v>
      </c>
    </row>
    <row r="94" spans="1:8" ht="25.5" customHeight="1" x14ac:dyDescent="0.2">
      <c r="A94" s="33" t="s">
        <v>119</v>
      </c>
      <c r="B94" s="128" t="s">
        <v>120</v>
      </c>
      <c r="C94" s="129"/>
      <c r="D94" s="25"/>
    </row>
    <row r="95" spans="1:8" ht="113.25" customHeight="1" x14ac:dyDescent="0.2">
      <c r="A95" s="58" t="s">
        <v>121</v>
      </c>
      <c r="B95" s="26" t="s">
        <v>122</v>
      </c>
      <c r="C95" s="26" t="s">
        <v>123</v>
      </c>
      <c r="D95" s="2">
        <v>1</v>
      </c>
      <c r="F95" s="5">
        <f>D95</f>
        <v>1</v>
      </c>
      <c r="G95" s="5">
        <v>2</v>
      </c>
      <c r="H95" s="5">
        <f>F95*G95</f>
        <v>2</v>
      </c>
    </row>
    <row r="96" spans="1:8" ht="41.25" customHeight="1" x14ac:dyDescent="0.2">
      <c r="A96" s="28" t="s">
        <v>23</v>
      </c>
      <c r="B96" s="126"/>
      <c r="C96" s="127"/>
      <c r="D96" s="91">
        <f>D95</f>
        <v>1</v>
      </c>
    </row>
    <row r="97" spans="1:8" ht="70.5" customHeight="1" x14ac:dyDescent="0.2">
      <c r="A97" s="57" t="s">
        <v>124</v>
      </c>
      <c r="B97" s="29" t="s">
        <v>125</v>
      </c>
      <c r="C97" s="29" t="s">
        <v>126</v>
      </c>
      <c r="D97" s="1">
        <v>1</v>
      </c>
      <c r="F97" s="5">
        <f>D97</f>
        <v>1</v>
      </c>
      <c r="G97" s="5">
        <v>2</v>
      </c>
      <c r="H97" s="5">
        <f>F97*G97</f>
        <v>2</v>
      </c>
    </row>
    <row r="98" spans="1:8" ht="41.25" customHeight="1" x14ac:dyDescent="0.2">
      <c r="A98" s="28" t="s">
        <v>23</v>
      </c>
      <c r="B98" s="126"/>
      <c r="C98" s="127"/>
      <c r="D98" s="91">
        <f>D97</f>
        <v>1</v>
      </c>
    </row>
    <row r="99" spans="1:8" ht="81.75" customHeight="1" x14ac:dyDescent="0.2">
      <c r="A99" s="59" t="s">
        <v>127</v>
      </c>
      <c r="B99" s="29" t="s">
        <v>128</v>
      </c>
      <c r="C99" s="29" t="s">
        <v>129</v>
      </c>
      <c r="D99" s="1">
        <v>1</v>
      </c>
      <c r="F99" s="5">
        <f>D99</f>
        <v>1</v>
      </c>
      <c r="G99" s="5">
        <v>3</v>
      </c>
      <c r="H99" s="5">
        <f>F99*G99</f>
        <v>3</v>
      </c>
    </row>
    <row r="100" spans="1:8" ht="41.25" customHeight="1" x14ac:dyDescent="0.2">
      <c r="A100" s="28" t="s">
        <v>23</v>
      </c>
      <c r="B100" s="126"/>
      <c r="C100" s="127"/>
      <c r="D100" s="91">
        <f>D99</f>
        <v>1</v>
      </c>
    </row>
    <row r="101" spans="1:8" ht="86.25" customHeight="1" x14ac:dyDescent="0.2">
      <c r="A101" s="60" t="s">
        <v>130</v>
      </c>
      <c r="B101" s="29" t="s">
        <v>131</v>
      </c>
      <c r="C101" s="29" t="s">
        <v>132</v>
      </c>
      <c r="D101" s="1">
        <v>1</v>
      </c>
      <c r="F101" s="5">
        <f>D101</f>
        <v>1</v>
      </c>
      <c r="G101" s="5">
        <v>1</v>
      </c>
      <c r="H101" s="5">
        <f>F101*G101</f>
        <v>1</v>
      </c>
    </row>
    <row r="102" spans="1:8" ht="41.25" customHeight="1" x14ac:dyDescent="0.2">
      <c r="A102" s="30" t="s">
        <v>23</v>
      </c>
      <c r="B102" s="126"/>
      <c r="C102" s="127"/>
      <c r="D102" s="91">
        <f>D101</f>
        <v>1</v>
      </c>
    </row>
    <row r="103" spans="1:8" ht="25.5" customHeight="1" x14ac:dyDescent="0.2">
      <c r="A103" s="24" t="s">
        <v>133</v>
      </c>
      <c r="B103" s="128" t="s">
        <v>134</v>
      </c>
      <c r="C103" s="129"/>
      <c r="D103" s="25"/>
    </row>
    <row r="104" spans="1:8" ht="83.25" customHeight="1" x14ac:dyDescent="0.2">
      <c r="A104" s="56" t="s">
        <v>135</v>
      </c>
      <c r="B104" s="26" t="s">
        <v>136</v>
      </c>
      <c r="C104" s="26" t="s">
        <v>137</v>
      </c>
      <c r="D104" s="2">
        <v>1</v>
      </c>
      <c r="F104" s="5">
        <f>D104</f>
        <v>1</v>
      </c>
      <c r="G104" s="5">
        <v>3</v>
      </c>
      <c r="H104" s="5">
        <f>F104*G104</f>
        <v>3</v>
      </c>
    </row>
    <row r="105" spans="1:8" ht="41.25" customHeight="1" x14ac:dyDescent="0.2">
      <c r="A105" s="28" t="s">
        <v>23</v>
      </c>
      <c r="B105" s="126"/>
      <c r="C105" s="127"/>
      <c r="D105" s="91">
        <f>D104</f>
        <v>1</v>
      </c>
    </row>
    <row r="106" spans="1:8" ht="79.5" customHeight="1" x14ac:dyDescent="0.2">
      <c r="A106" s="59" t="s">
        <v>138</v>
      </c>
      <c r="B106" s="29" t="s">
        <v>139</v>
      </c>
      <c r="C106" s="29" t="s">
        <v>140</v>
      </c>
      <c r="D106" s="1">
        <v>1</v>
      </c>
      <c r="F106" s="5">
        <f>D106</f>
        <v>1</v>
      </c>
      <c r="G106" s="5">
        <v>3</v>
      </c>
      <c r="H106" s="5">
        <f>F106*G106</f>
        <v>3</v>
      </c>
    </row>
    <row r="107" spans="1:8" ht="41.25" customHeight="1" x14ac:dyDescent="0.2">
      <c r="A107" s="28" t="s">
        <v>23</v>
      </c>
      <c r="B107" s="126"/>
      <c r="C107" s="127"/>
      <c r="D107" s="91">
        <f>D106</f>
        <v>1</v>
      </c>
    </row>
    <row r="108" spans="1:8" ht="94.5" customHeight="1" x14ac:dyDescent="0.2">
      <c r="A108" s="59" t="s">
        <v>141</v>
      </c>
      <c r="B108" s="39" t="s">
        <v>435</v>
      </c>
      <c r="C108" s="39" t="s">
        <v>189</v>
      </c>
      <c r="D108" s="1">
        <v>1</v>
      </c>
      <c r="F108" s="5">
        <f>D108</f>
        <v>1</v>
      </c>
      <c r="G108" s="5">
        <v>3</v>
      </c>
      <c r="H108" s="5">
        <f>F108*G108</f>
        <v>3</v>
      </c>
    </row>
    <row r="109" spans="1:8" ht="41.25" customHeight="1" x14ac:dyDescent="0.2">
      <c r="A109" s="28" t="s">
        <v>23</v>
      </c>
      <c r="B109" s="126"/>
      <c r="C109" s="127"/>
      <c r="D109" s="91">
        <f>D108</f>
        <v>1</v>
      </c>
    </row>
    <row r="110" spans="1:8" ht="102" customHeight="1" x14ac:dyDescent="0.2">
      <c r="A110" s="59" t="s">
        <v>142</v>
      </c>
      <c r="B110" s="29" t="s">
        <v>143</v>
      </c>
      <c r="C110" s="29" t="s">
        <v>144</v>
      </c>
      <c r="D110" s="1">
        <v>1</v>
      </c>
      <c r="F110" s="5">
        <f>D110</f>
        <v>1</v>
      </c>
      <c r="G110" s="5">
        <v>3</v>
      </c>
      <c r="H110" s="5">
        <f>F110*G110</f>
        <v>3</v>
      </c>
    </row>
    <row r="111" spans="1:8" ht="41.25" customHeight="1" x14ac:dyDescent="0.2">
      <c r="A111" s="28" t="s">
        <v>23</v>
      </c>
      <c r="B111" s="126"/>
      <c r="C111" s="127"/>
      <c r="D111" s="91">
        <f>D110</f>
        <v>1</v>
      </c>
    </row>
    <row r="112" spans="1:8" ht="41.25" customHeight="1" x14ac:dyDescent="0.2">
      <c r="A112" s="59" t="s">
        <v>145</v>
      </c>
      <c r="B112" s="29" t="s">
        <v>146</v>
      </c>
      <c r="C112" s="29" t="s">
        <v>147</v>
      </c>
      <c r="D112" s="1">
        <v>1</v>
      </c>
      <c r="F112" s="5">
        <f>D112</f>
        <v>1</v>
      </c>
      <c r="G112" s="5">
        <v>3</v>
      </c>
      <c r="H112" s="5">
        <f>F112*G112</f>
        <v>3</v>
      </c>
    </row>
    <row r="113" spans="1:8" ht="41.25" customHeight="1" x14ac:dyDescent="0.2">
      <c r="A113" s="28" t="s">
        <v>23</v>
      </c>
      <c r="B113" s="126"/>
      <c r="C113" s="127"/>
      <c r="D113" s="91">
        <f>D112</f>
        <v>1</v>
      </c>
    </row>
    <row r="114" spans="1:8" ht="69" customHeight="1" x14ac:dyDescent="0.2">
      <c r="A114" s="59" t="s">
        <v>148</v>
      </c>
      <c r="B114" s="39" t="s">
        <v>149</v>
      </c>
      <c r="C114" s="39" t="s">
        <v>150</v>
      </c>
      <c r="D114" s="1">
        <v>1</v>
      </c>
      <c r="F114" s="5">
        <f>D114</f>
        <v>1</v>
      </c>
      <c r="G114" s="5">
        <v>3</v>
      </c>
      <c r="H114" s="5">
        <f>F114*G114</f>
        <v>3</v>
      </c>
    </row>
    <row r="115" spans="1:8" ht="41.25" customHeight="1" x14ac:dyDescent="0.2">
      <c r="A115" s="28" t="s">
        <v>23</v>
      </c>
      <c r="B115" s="126"/>
      <c r="C115" s="127"/>
      <c r="D115" s="91">
        <f>D114</f>
        <v>1</v>
      </c>
    </row>
    <row r="116" spans="1:8" ht="96" customHeight="1" x14ac:dyDescent="0.2">
      <c r="A116" s="57" t="s">
        <v>151</v>
      </c>
      <c r="B116" s="29" t="s">
        <v>152</v>
      </c>
      <c r="C116" s="29" t="s">
        <v>436</v>
      </c>
      <c r="D116" s="1">
        <v>1</v>
      </c>
      <c r="F116" s="5">
        <f>D116</f>
        <v>1</v>
      </c>
      <c r="G116" s="5">
        <v>2</v>
      </c>
      <c r="H116" s="5">
        <f>F116*G116</f>
        <v>2</v>
      </c>
    </row>
    <row r="117" spans="1:8" ht="41.25" customHeight="1" x14ac:dyDescent="0.2">
      <c r="A117" s="28" t="s">
        <v>23</v>
      </c>
      <c r="B117" s="126"/>
      <c r="C117" s="127"/>
      <c r="D117" s="91">
        <f>D116</f>
        <v>1</v>
      </c>
    </row>
    <row r="118" spans="1:8" ht="85.5" customHeight="1" x14ac:dyDescent="0.2">
      <c r="A118" s="59" t="s">
        <v>153</v>
      </c>
      <c r="B118" s="29" t="s">
        <v>154</v>
      </c>
      <c r="C118" s="29" t="s">
        <v>204</v>
      </c>
      <c r="D118" s="1">
        <v>1</v>
      </c>
      <c r="F118" s="5">
        <f>D118</f>
        <v>1</v>
      </c>
      <c r="G118" s="5">
        <v>3</v>
      </c>
      <c r="H118" s="5">
        <f>F118*G118</f>
        <v>3</v>
      </c>
    </row>
    <row r="119" spans="1:8" ht="41.25" customHeight="1" x14ac:dyDescent="0.2">
      <c r="A119" s="28" t="s">
        <v>23</v>
      </c>
      <c r="B119" s="126"/>
      <c r="C119" s="127"/>
      <c r="D119" s="91">
        <f>D118</f>
        <v>1</v>
      </c>
    </row>
    <row r="120" spans="1:8" ht="73.5" customHeight="1" x14ac:dyDescent="0.2">
      <c r="A120" s="60" t="s">
        <v>155</v>
      </c>
      <c r="B120" s="29" t="s">
        <v>156</v>
      </c>
      <c r="C120" s="29" t="s">
        <v>157</v>
      </c>
      <c r="D120" s="1">
        <v>1</v>
      </c>
      <c r="F120" s="5">
        <f>D120</f>
        <v>1</v>
      </c>
      <c r="G120" s="5">
        <v>1</v>
      </c>
      <c r="H120" s="5">
        <f>F120*G120</f>
        <v>1</v>
      </c>
    </row>
    <row r="121" spans="1:8" ht="41.25" customHeight="1" x14ac:dyDescent="0.2">
      <c r="A121" s="28" t="s">
        <v>23</v>
      </c>
      <c r="B121" s="126"/>
      <c r="C121" s="127"/>
      <c r="D121" s="91">
        <f>D120</f>
        <v>1</v>
      </c>
    </row>
    <row r="122" spans="1:8" ht="54.75" customHeight="1" x14ac:dyDescent="0.2">
      <c r="A122" s="57" t="s">
        <v>158</v>
      </c>
      <c r="B122" s="29" t="s">
        <v>159</v>
      </c>
      <c r="C122" s="29" t="s">
        <v>160</v>
      </c>
      <c r="D122" s="1">
        <v>1</v>
      </c>
      <c r="F122" s="5">
        <f>D122</f>
        <v>1</v>
      </c>
      <c r="G122" s="5">
        <v>2</v>
      </c>
      <c r="H122" s="5">
        <f>F122*G122</f>
        <v>2</v>
      </c>
    </row>
    <row r="123" spans="1:8" ht="41.25" customHeight="1" x14ac:dyDescent="0.2">
      <c r="A123" s="28" t="s">
        <v>23</v>
      </c>
      <c r="B123" s="126"/>
      <c r="C123" s="127"/>
      <c r="D123" s="91">
        <f>D122</f>
        <v>1</v>
      </c>
    </row>
    <row r="124" spans="1:8" ht="137.25" customHeight="1" x14ac:dyDescent="0.2">
      <c r="A124" s="57" t="s">
        <v>161</v>
      </c>
      <c r="B124" s="29" t="s">
        <v>162</v>
      </c>
      <c r="C124" s="29" t="s">
        <v>163</v>
      </c>
      <c r="D124" s="1">
        <v>1</v>
      </c>
      <c r="F124" s="5">
        <f>D124</f>
        <v>1</v>
      </c>
      <c r="G124" s="5">
        <v>2</v>
      </c>
      <c r="H124" s="5">
        <f>F124*G124</f>
        <v>2</v>
      </c>
    </row>
    <row r="125" spans="1:8" ht="41.25" customHeight="1" x14ac:dyDescent="0.2">
      <c r="A125" s="28" t="s">
        <v>23</v>
      </c>
      <c r="B125" s="126"/>
      <c r="C125" s="127"/>
      <c r="D125" s="91">
        <f>D124</f>
        <v>1</v>
      </c>
    </row>
    <row r="126" spans="1:8" ht="46.5" customHeight="1" x14ac:dyDescent="0.2">
      <c r="A126" s="57" t="s">
        <v>164</v>
      </c>
      <c r="B126" s="29" t="s">
        <v>165</v>
      </c>
      <c r="C126" s="29" t="s">
        <v>166</v>
      </c>
      <c r="D126" s="1">
        <v>1</v>
      </c>
      <c r="F126" s="5">
        <f>D126</f>
        <v>1</v>
      </c>
      <c r="G126" s="5">
        <v>2</v>
      </c>
      <c r="H126" s="5">
        <f>F126*G126</f>
        <v>2</v>
      </c>
    </row>
    <row r="127" spans="1:8" ht="41.25" customHeight="1" x14ac:dyDescent="0.2">
      <c r="A127" s="28" t="s">
        <v>23</v>
      </c>
      <c r="B127" s="126"/>
      <c r="C127" s="127"/>
      <c r="D127" s="91">
        <f>D126</f>
        <v>1</v>
      </c>
    </row>
    <row r="128" spans="1:8" ht="109.5" customHeight="1" x14ac:dyDescent="0.2">
      <c r="A128" s="63" t="s">
        <v>167</v>
      </c>
      <c r="B128" s="40" t="s">
        <v>207</v>
      </c>
      <c r="C128" s="40" t="s">
        <v>205</v>
      </c>
      <c r="D128" s="1">
        <v>1</v>
      </c>
      <c r="F128" s="5">
        <f>D128</f>
        <v>1</v>
      </c>
      <c r="G128" s="5">
        <v>2</v>
      </c>
      <c r="H128" s="5">
        <f>F128*G128</f>
        <v>2</v>
      </c>
    </row>
    <row r="129" spans="1:8" ht="41.25" customHeight="1" x14ac:dyDescent="0.2">
      <c r="A129" s="28" t="s">
        <v>23</v>
      </c>
      <c r="B129" s="126"/>
      <c r="C129" s="127"/>
      <c r="D129" s="91">
        <f>D128</f>
        <v>1</v>
      </c>
    </row>
    <row r="130" spans="1:8" ht="51" customHeight="1" x14ac:dyDescent="0.2">
      <c r="A130" s="63" t="s">
        <v>168</v>
      </c>
      <c r="B130" s="29" t="s">
        <v>169</v>
      </c>
      <c r="C130" s="29" t="s">
        <v>170</v>
      </c>
      <c r="D130" s="1">
        <v>1</v>
      </c>
      <c r="F130" s="5">
        <f>D130</f>
        <v>1</v>
      </c>
      <c r="G130" s="5">
        <v>2</v>
      </c>
      <c r="H130" s="5">
        <f>F130*G130</f>
        <v>2</v>
      </c>
    </row>
    <row r="131" spans="1:8" ht="41.25" customHeight="1" x14ac:dyDescent="0.2">
      <c r="A131" s="28" t="s">
        <v>23</v>
      </c>
      <c r="B131" s="126"/>
      <c r="C131" s="127"/>
      <c r="D131" s="91">
        <f>D130</f>
        <v>1</v>
      </c>
    </row>
    <row r="132" spans="1:8" ht="93" customHeight="1" x14ac:dyDescent="0.2">
      <c r="A132" s="64" t="s">
        <v>171</v>
      </c>
      <c r="B132" s="29" t="s">
        <v>172</v>
      </c>
      <c r="C132" s="29" t="s">
        <v>173</v>
      </c>
      <c r="D132" s="1">
        <v>1</v>
      </c>
      <c r="F132" s="5">
        <f>D132</f>
        <v>1</v>
      </c>
      <c r="G132" s="5">
        <v>3</v>
      </c>
      <c r="H132" s="5">
        <f>F132*G132</f>
        <v>3</v>
      </c>
    </row>
    <row r="133" spans="1:8" ht="41.25" customHeight="1" x14ac:dyDescent="0.2">
      <c r="A133" s="28" t="s">
        <v>23</v>
      </c>
      <c r="B133" s="126"/>
      <c r="C133" s="127"/>
      <c r="D133" s="91">
        <f>D132</f>
        <v>1</v>
      </c>
    </row>
    <row r="134" spans="1:8" ht="72" customHeight="1" x14ac:dyDescent="0.2">
      <c r="A134" s="65" t="s">
        <v>174</v>
      </c>
      <c r="B134" s="29" t="s">
        <v>437</v>
      </c>
      <c r="C134" s="29" t="s">
        <v>438</v>
      </c>
      <c r="D134" s="1">
        <v>1</v>
      </c>
      <c r="F134" s="5">
        <f>D134</f>
        <v>1</v>
      </c>
      <c r="G134" s="5">
        <v>1</v>
      </c>
      <c r="H134" s="5">
        <f>F134*G134</f>
        <v>1</v>
      </c>
    </row>
    <row r="135" spans="1:8" ht="41.25" customHeight="1" x14ac:dyDescent="0.2">
      <c r="A135" s="28" t="s">
        <v>23</v>
      </c>
      <c r="B135" s="126"/>
      <c r="C135" s="127"/>
      <c r="D135" s="91">
        <f>D134</f>
        <v>1</v>
      </c>
    </row>
    <row r="136" spans="1:8" ht="77.25" customHeight="1" x14ac:dyDescent="0.2">
      <c r="A136" s="65" t="s">
        <v>175</v>
      </c>
      <c r="B136" s="29" t="s">
        <v>176</v>
      </c>
      <c r="C136" s="29" t="s">
        <v>177</v>
      </c>
      <c r="D136" s="1">
        <v>1</v>
      </c>
      <c r="F136" s="5">
        <f>D136</f>
        <v>1</v>
      </c>
      <c r="G136" s="5">
        <v>1</v>
      </c>
      <c r="H136" s="5">
        <f>F136*G136</f>
        <v>1</v>
      </c>
    </row>
    <row r="137" spans="1:8" ht="41.25" customHeight="1" x14ac:dyDescent="0.2">
      <c r="A137" s="30" t="s">
        <v>23</v>
      </c>
      <c r="B137" s="126"/>
      <c r="C137" s="127"/>
      <c r="D137" s="91">
        <f>D136</f>
        <v>1</v>
      </c>
    </row>
    <row r="138" spans="1:8" ht="25.5" customHeight="1" x14ac:dyDescent="0.2">
      <c r="A138" s="24" t="s">
        <v>178</v>
      </c>
      <c r="B138" s="128" t="s">
        <v>179</v>
      </c>
      <c r="C138" s="129"/>
      <c r="D138" s="25"/>
    </row>
    <row r="139" spans="1:8" ht="42" customHeight="1" x14ac:dyDescent="0.2">
      <c r="A139" s="58" t="s">
        <v>180</v>
      </c>
      <c r="B139" s="41" t="s">
        <v>181</v>
      </c>
      <c r="C139" s="36" t="s">
        <v>182</v>
      </c>
      <c r="D139" s="2">
        <v>1</v>
      </c>
      <c r="F139" s="5">
        <f>D139</f>
        <v>1</v>
      </c>
      <c r="G139" s="5">
        <v>2</v>
      </c>
      <c r="H139" s="5">
        <f>F139*G139</f>
        <v>2</v>
      </c>
    </row>
    <row r="140" spans="1:8" ht="41.25" customHeight="1" x14ac:dyDescent="0.2">
      <c r="A140" s="28" t="s">
        <v>23</v>
      </c>
      <c r="B140" s="126"/>
      <c r="C140" s="127"/>
      <c r="D140" s="91">
        <f>D139</f>
        <v>1</v>
      </c>
    </row>
    <row r="141" spans="1:8" ht="90.75" customHeight="1" x14ac:dyDescent="0.2">
      <c r="A141" s="65" t="s">
        <v>183</v>
      </c>
      <c r="B141" s="42" t="s">
        <v>184</v>
      </c>
      <c r="C141" s="35" t="s">
        <v>185</v>
      </c>
      <c r="D141" s="1">
        <v>1</v>
      </c>
      <c r="F141" s="5">
        <f>D141</f>
        <v>1</v>
      </c>
      <c r="G141" s="5">
        <v>1</v>
      </c>
      <c r="H141" s="5">
        <f>F141*G141</f>
        <v>1</v>
      </c>
    </row>
    <row r="142" spans="1:8" ht="41.25" customHeight="1" x14ac:dyDescent="0.2">
      <c r="A142" s="43" t="s">
        <v>23</v>
      </c>
      <c r="B142" s="126"/>
      <c r="C142" s="127"/>
      <c r="D142" s="91">
        <f>D141</f>
        <v>1</v>
      </c>
    </row>
    <row r="143" spans="1:8" ht="30.75" customHeight="1" x14ac:dyDescent="0.2">
      <c r="A143" s="188" t="s">
        <v>448</v>
      </c>
      <c r="B143" s="189"/>
      <c r="C143" s="189"/>
      <c r="D143" s="44"/>
    </row>
    <row r="144" spans="1:8" ht="25.5" customHeight="1" x14ac:dyDescent="0.2">
      <c r="A144" s="128" t="s">
        <v>400</v>
      </c>
      <c r="B144" s="129"/>
      <c r="C144" s="129"/>
      <c r="D144" s="44"/>
    </row>
    <row r="145" spans="1:8" ht="48.75" customHeight="1" x14ac:dyDescent="0.2">
      <c r="A145" s="111" t="s">
        <v>1</v>
      </c>
      <c r="B145" s="42" t="s">
        <v>377</v>
      </c>
      <c r="C145" s="47" t="s">
        <v>375</v>
      </c>
      <c r="D145" s="99">
        <v>1</v>
      </c>
      <c r="F145" s="102">
        <f>D145</f>
        <v>1</v>
      </c>
      <c r="G145" s="102">
        <v>3</v>
      </c>
      <c r="H145" s="102">
        <f>F145*G145</f>
        <v>3</v>
      </c>
    </row>
    <row r="146" spans="1:8" ht="41.25" customHeight="1" x14ac:dyDescent="0.2">
      <c r="A146" s="54" t="s">
        <v>23</v>
      </c>
      <c r="B146" s="126"/>
      <c r="C146" s="127"/>
      <c r="D146" s="91">
        <f>D145</f>
        <v>1</v>
      </c>
    </row>
    <row r="147" spans="1:8" s="101" customFormat="1" ht="41.25" customHeight="1" x14ac:dyDescent="0.2">
      <c r="A147" s="111" t="s">
        <v>2</v>
      </c>
      <c r="B147" s="108" t="s">
        <v>501</v>
      </c>
      <c r="C147" s="98" t="s">
        <v>4</v>
      </c>
      <c r="D147" s="2">
        <v>1</v>
      </c>
      <c r="F147" s="102">
        <f>D147</f>
        <v>1</v>
      </c>
      <c r="G147" s="102">
        <v>3</v>
      </c>
      <c r="H147" s="102">
        <f>F147*G147</f>
        <v>3</v>
      </c>
    </row>
    <row r="148" spans="1:8" s="101" customFormat="1" ht="41.25" customHeight="1" x14ac:dyDescent="0.2">
      <c r="A148" s="54" t="s">
        <v>23</v>
      </c>
      <c r="B148" s="126"/>
      <c r="C148" s="127"/>
      <c r="D148" s="91">
        <f>D147</f>
        <v>1</v>
      </c>
      <c r="F148" s="102"/>
      <c r="G148" s="102"/>
      <c r="H148" s="102"/>
    </row>
    <row r="149" spans="1:8" ht="38.25" customHeight="1" x14ac:dyDescent="0.2">
      <c r="A149" s="111" t="s">
        <v>3</v>
      </c>
      <c r="B149" s="93" t="s">
        <v>407</v>
      </c>
      <c r="C149" s="98" t="s">
        <v>288</v>
      </c>
      <c r="D149" s="2">
        <v>1</v>
      </c>
      <c r="F149" s="102">
        <f>D149</f>
        <v>1</v>
      </c>
      <c r="G149" s="102">
        <v>3</v>
      </c>
      <c r="H149" s="102">
        <f>F149*G149</f>
        <v>3</v>
      </c>
    </row>
    <row r="150" spans="1:8" ht="41.25" customHeight="1" x14ac:dyDescent="0.2">
      <c r="A150" s="103" t="s">
        <v>23</v>
      </c>
      <c r="B150" s="126"/>
      <c r="C150" s="127"/>
      <c r="D150" s="91">
        <f>D149</f>
        <v>1</v>
      </c>
    </row>
    <row r="151" spans="1:8" ht="44.25" customHeight="1" x14ac:dyDescent="0.2">
      <c r="A151" s="65" t="s">
        <v>405</v>
      </c>
      <c r="B151" s="42" t="s">
        <v>439</v>
      </c>
      <c r="C151" s="47" t="s">
        <v>4</v>
      </c>
      <c r="D151" s="2">
        <v>1</v>
      </c>
      <c r="F151" s="102">
        <f>D151</f>
        <v>1</v>
      </c>
      <c r="G151" s="102">
        <v>1</v>
      </c>
      <c r="H151" s="102">
        <f>F151*G151</f>
        <v>1</v>
      </c>
    </row>
    <row r="152" spans="1:8" ht="41.25" customHeight="1" x14ac:dyDescent="0.2">
      <c r="A152" s="103" t="s">
        <v>23</v>
      </c>
      <c r="B152" s="126"/>
      <c r="C152" s="127"/>
      <c r="D152" s="91">
        <f>D151</f>
        <v>1</v>
      </c>
    </row>
    <row r="153" spans="1:8" s="101" customFormat="1" ht="41.25" customHeight="1" x14ac:dyDescent="0.2">
      <c r="A153" s="111" t="s">
        <v>449</v>
      </c>
      <c r="B153" s="108" t="s">
        <v>451</v>
      </c>
      <c r="C153" s="47" t="s">
        <v>4</v>
      </c>
      <c r="D153" s="2">
        <v>1</v>
      </c>
      <c r="F153" s="102">
        <f>D153</f>
        <v>1</v>
      </c>
      <c r="G153" s="102">
        <v>3</v>
      </c>
      <c r="H153" s="102">
        <f>F153*G153</f>
        <v>3</v>
      </c>
    </row>
    <row r="154" spans="1:8" s="101" customFormat="1" ht="41.25" customHeight="1" x14ac:dyDescent="0.2">
      <c r="A154" s="54" t="s">
        <v>23</v>
      </c>
      <c r="B154" s="126"/>
      <c r="C154" s="127"/>
      <c r="D154" s="91">
        <f>D153</f>
        <v>1</v>
      </c>
      <c r="F154" s="102"/>
      <c r="G154" s="102"/>
      <c r="H154" s="102"/>
    </row>
    <row r="155" spans="1:8" ht="42" customHeight="1" x14ac:dyDescent="0.2">
      <c r="A155" s="86" t="s">
        <v>450</v>
      </c>
      <c r="B155" s="42" t="s">
        <v>489</v>
      </c>
      <c r="C155" s="47" t="s">
        <v>4</v>
      </c>
      <c r="D155" s="2">
        <v>1</v>
      </c>
      <c r="F155" s="102">
        <f>D155</f>
        <v>1</v>
      </c>
      <c r="G155" s="102">
        <v>2</v>
      </c>
      <c r="H155" s="102">
        <f>F155*G155</f>
        <v>2</v>
      </c>
    </row>
    <row r="156" spans="1:8" ht="41.25" customHeight="1" x14ac:dyDescent="0.2">
      <c r="A156" s="103" t="s">
        <v>23</v>
      </c>
      <c r="B156" s="126"/>
      <c r="C156" s="127"/>
      <c r="D156" s="91">
        <f>D155</f>
        <v>1</v>
      </c>
    </row>
    <row r="157" spans="1:8" s="101" customFormat="1" ht="41.25" customHeight="1" x14ac:dyDescent="0.2">
      <c r="A157" s="65" t="s">
        <v>473</v>
      </c>
      <c r="B157" s="42" t="s">
        <v>474</v>
      </c>
      <c r="C157" s="47" t="s">
        <v>4</v>
      </c>
      <c r="D157" s="2">
        <v>1</v>
      </c>
      <c r="F157" s="102">
        <f>D157</f>
        <v>1</v>
      </c>
      <c r="G157" s="102">
        <v>1</v>
      </c>
      <c r="H157" s="102">
        <f>F157*G157</f>
        <v>1</v>
      </c>
    </row>
    <row r="158" spans="1:8" s="101" customFormat="1" ht="41.25" customHeight="1" x14ac:dyDescent="0.2">
      <c r="A158" s="103" t="s">
        <v>23</v>
      </c>
      <c r="B158" s="126"/>
      <c r="C158" s="127"/>
      <c r="D158" s="91">
        <f>D157</f>
        <v>1</v>
      </c>
      <c r="F158" s="102"/>
      <c r="G158" s="102"/>
      <c r="H158" s="102"/>
    </row>
    <row r="159" spans="1:8" ht="25.5" customHeight="1" x14ac:dyDescent="0.2">
      <c r="A159" s="128" t="s">
        <v>380</v>
      </c>
      <c r="B159" s="129"/>
      <c r="C159" s="129"/>
      <c r="D159" s="45"/>
    </row>
    <row r="160" spans="1:8" ht="96" customHeight="1" x14ac:dyDescent="0.2">
      <c r="A160" s="46" t="s">
        <v>5</v>
      </c>
      <c r="B160" s="125" t="s">
        <v>500</v>
      </c>
      <c r="C160" s="47" t="s">
        <v>288</v>
      </c>
      <c r="D160" s="2">
        <v>1</v>
      </c>
      <c r="F160" s="102">
        <f>D160</f>
        <v>1</v>
      </c>
      <c r="G160" s="102">
        <v>3</v>
      </c>
      <c r="H160" s="102">
        <f>F160*G160</f>
        <v>3</v>
      </c>
    </row>
    <row r="161" spans="1:8" ht="41.25" customHeight="1" x14ac:dyDescent="0.2">
      <c r="A161" s="103" t="s">
        <v>23</v>
      </c>
      <c r="B161" s="126"/>
      <c r="C161" s="127"/>
      <c r="D161" s="91">
        <f>D160</f>
        <v>1</v>
      </c>
    </row>
    <row r="162" spans="1:8" ht="51.75" customHeight="1" x14ac:dyDescent="0.2">
      <c r="A162" s="48" t="s">
        <v>6</v>
      </c>
      <c r="B162" s="49" t="s">
        <v>402</v>
      </c>
      <c r="C162" s="50" t="s">
        <v>288</v>
      </c>
      <c r="D162" s="122">
        <v>1</v>
      </c>
      <c r="F162" s="102">
        <f>D162</f>
        <v>1</v>
      </c>
      <c r="G162" s="102">
        <v>3</v>
      </c>
      <c r="H162" s="102">
        <f>F162*G162</f>
        <v>3</v>
      </c>
    </row>
    <row r="163" spans="1:8" ht="41.25" customHeight="1" x14ac:dyDescent="0.2">
      <c r="A163" s="103" t="s">
        <v>23</v>
      </c>
      <c r="B163" s="126"/>
      <c r="C163" s="127"/>
      <c r="D163" s="91">
        <f>D162</f>
        <v>1</v>
      </c>
    </row>
    <row r="164" spans="1:8" ht="38.25" x14ac:dyDescent="0.2">
      <c r="A164" s="48" t="s">
        <v>265</v>
      </c>
      <c r="B164" s="110" t="s">
        <v>467</v>
      </c>
      <c r="C164" s="50" t="s">
        <v>288</v>
      </c>
      <c r="D164" s="1">
        <v>1</v>
      </c>
      <c r="F164" s="102">
        <f>D164</f>
        <v>1</v>
      </c>
      <c r="G164" s="102">
        <v>3</v>
      </c>
      <c r="H164" s="102">
        <f>F164*G164</f>
        <v>3</v>
      </c>
    </row>
    <row r="165" spans="1:8" ht="41.25" customHeight="1" x14ac:dyDescent="0.2">
      <c r="A165" s="103" t="s">
        <v>23</v>
      </c>
      <c r="B165" s="126"/>
      <c r="C165" s="127"/>
      <c r="D165" s="91">
        <f>D164</f>
        <v>1</v>
      </c>
    </row>
    <row r="166" spans="1:8" ht="63.75" x14ac:dyDescent="0.2">
      <c r="A166" s="48" t="s">
        <v>266</v>
      </c>
      <c r="B166" s="50" t="s">
        <v>455</v>
      </c>
      <c r="C166" s="50" t="s">
        <v>288</v>
      </c>
      <c r="D166" s="1">
        <v>1</v>
      </c>
      <c r="F166" s="102">
        <f>D166</f>
        <v>1</v>
      </c>
      <c r="G166" s="102">
        <v>3</v>
      </c>
      <c r="H166" s="102">
        <f>F166*G166</f>
        <v>3</v>
      </c>
    </row>
    <row r="167" spans="1:8" ht="41.25" customHeight="1" x14ac:dyDescent="0.2">
      <c r="A167" s="103" t="s">
        <v>23</v>
      </c>
      <c r="B167" s="126"/>
      <c r="C167" s="127"/>
      <c r="D167" s="91">
        <f>D166</f>
        <v>1</v>
      </c>
    </row>
    <row r="168" spans="1:8" ht="51" x14ac:dyDescent="0.2">
      <c r="A168" s="51" t="s">
        <v>267</v>
      </c>
      <c r="B168" s="50" t="s">
        <v>302</v>
      </c>
      <c r="C168" s="50" t="s">
        <v>288</v>
      </c>
      <c r="D168" s="1">
        <v>1</v>
      </c>
      <c r="F168" s="102">
        <f>D168</f>
        <v>1</v>
      </c>
      <c r="G168" s="102">
        <v>2</v>
      </c>
      <c r="H168" s="102">
        <f>F168*G168</f>
        <v>2</v>
      </c>
    </row>
    <row r="169" spans="1:8" ht="41.25" customHeight="1" x14ac:dyDescent="0.2">
      <c r="A169" s="103" t="s">
        <v>23</v>
      </c>
      <c r="B169" s="126"/>
      <c r="C169" s="127"/>
      <c r="D169" s="91">
        <f>D168</f>
        <v>1</v>
      </c>
    </row>
    <row r="170" spans="1:8" ht="75" customHeight="1" x14ac:dyDescent="0.2">
      <c r="A170" s="48" t="s">
        <v>268</v>
      </c>
      <c r="B170" s="50" t="s">
        <v>351</v>
      </c>
      <c r="C170" s="50" t="s">
        <v>288</v>
      </c>
      <c r="D170" s="1">
        <v>1</v>
      </c>
      <c r="F170" s="102">
        <f>D170</f>
        <v>1</v>
      </c>
      <c r="G170" s="102">
        <v>3</v>
      </c>
      <c r="H170" s="102">
        <f>F170*G170</f>
        <v>3</v>
      </c>
    </row>
    <row r="171" spans="1:8" ht="41.25" customHeight="1" x14ac:dyDescent="0.2">
      <c r="A171" s="103" t="s">
        <v>23</v>
      </c>
      <c r="B171" s="126"/>
      <c r="C171" s="127"/>
      <c r="D171" s="91">
        <f>D170</f>
        <v>1</v>
      </c>
    </row>
    <row r="172" spans="1:8" s="101" customFormat="1" ht="65.25" customHeight="1" x14ac:dyDescent="0.2">
      <c r="A172" s="111" t="s">
        <v>269</v>
      </c>
      <c r="B172" s="109" t="s">
        <v>491</v>
      </c>
      <c r="C172" s="50" t="s">
        <v>453</v>
      </c>
      <c r="D172" s="122">
        <v>1</v>
      </c>
      <c r="F172" s="102">
        <f>D172</f>
        <v>1</v>
      </c>
      <c r="G172" s="102">
        <v>3</v>
      </c>
      <c r="H172" s="102">
        <f>F172*G172</f>
        <v>3</v>
      </c>
    </row>
    <row r="173" spans="1:8" s="101" customFormat="1" ht="41.25" customHeight="1" x14ac:dyDescent="0.2">
      <c r="A173" s="103" t="s">
        <v>23</v>
      </c>
      <c r="B173" s="126"/>
      <c r="C173" s="127"/>
      <c r="D173" s="91">
        <f>D172</f>
        <v>1</v>
      </c>
      <c r="F173" s="102"/>
      <c r="G173" s="102"/>
      <c r="H173" s="102"/>
    </row>
    <row r="174" spans="1:8" s="101" customFormat="1" ht="59.25" customHeight="1" x14ac:dyDescent="0.2">
      <c r="A174" s="111" t="s">
        <v>270</v>
      </c>
      <c r="B174" s="109" t="s">
        <v>464</v>
      </c>
      <c r="C174" s="50" t="s">
        <v>453</v>
      </c>
      <c r="D174" s="122">
        <v>1</v>
      </c>
      <c r="F174" s="102">
        <f>D174</f>
        <v>1</v>
      </c>
      <c r="G174" s="102">
        <v>3</v>
      </c>
      <c r="H174" s="102">
        <f>F174*G174</f>
        <v>3</v>
      </c>
    </row>
    <row r="175" spans="1:8" s="101" customFormat="1" ht="41.25" customHeight="1" x14ac:dyDescent="0.2">
      <c r="A175" s="103" t="s">
        <v>23</v>
      </c>
      <c r="B175" s="126"/>
      <c r="C175" s="127"/>
      <c r="D175" s="91">
        <f>D174</f>
        <v>1</v>
      </c>
      <c r="F175" s="102"/>
      <c r="G175" s="102"/>
      <c r="H175" s="102"/>
    </row>
    <row r="176" spans="1:8" ht="61.5" customHeight="1" x14ac:dyDescent="0.2">
      <c r="A176" s="48" t="s">
        <v>271</v>
      </c>
      <c r="B176" s="107" t="s">
        <v>490</v>
      </c>
      <c r="C176" s="50" t="s">
        <v>453</v>
      </c>
      <c r="D176" s="1">
        <v>1</v>
      </c>
      <c r="F176" s="102">
        <f>D176</f>
        <v>1</v>
      </c>
      <c r="G176" s="102">
        <v>3</v>
      </c>
      <c r="H176" s="102">
        <f>F176*G176</f>
        <v>3</v>
      </c>
    </row>
    <row r="177" spans="1:8" ht="41.25" customHeight="1" x14ac:dyDescent="0.2">
      <c r="A177" s="103" t="s">
        <v>23</v>
      </c>
      <c r="B177" s="126"/>
      <c r="C177" s="127"/>
      <c r="D177" s="91">
        <f>D176</f>
        <v>1</v>
      </c>
    </row>
    <row r="178" spans="1:8" ht="63" customHeight="1" x14ac:dyDescent="0.2">
      <c r="A178" s="48" t="s">
        <v>293</v>
      </c>
      <c r="B178" s="50" t="s">
        <v>359</v>
      </c>
      <c r="C178" s="50" t="s">
        <v>359</v>
      </c>
      <c r="D178" s="1">
        <v>1</v>
      </c>
      <c r="F178" s="102">
        <f>D178</f>
        <v>1</v>
      </c>
      <c r="G178" s="102">
        <v>3</v>
      </c>
      <c r="H178" s="102">
        <f>F178*G178</f>
        <v>3</v>
      </c>
    </row>
    <row r="179" spans="1:8" ht="41.25" customHeight="1" x14ac:dyDescent="0.2">
      <c r="A179" s="103" t="s">
        <v>23</v>
      </c>
      <c r="B179" s="126"/>
      <c r="C179" s="127"/>
      <c r="D179" s="91">
        <f>D178</f>
        <v>1</v>
      </c>
    </row>
    <row r="180" spans="1:8" ht="46.5" customHeight="1" x14ac:dyDescent="0.2">
      <c r="A180" s="48" t="s">
        <v>294</v>
      </c>
      <c r="B180" s="50" t="s">
        <v>452</v>
      </c>
      <c r="C180" s="50" t="s">
        <v>4</v>
      </c>
      <c r="D180" s="1">
        <v>1</v>
      </c>
      <c r="F180" s="102">
        <f>D180</f>
        <v>1</v>
      </c>
      <c r="G180" s="102">
        <v>3</v>
      </c>
      <c r="H180" s="102">
        <f>F180*G180</f>
        <v>3</v>
      </c>
    </row>
    <row r="181" spans="1:8" ht="41.25" customHeight="1" x14ac:dyDescent="0.2">
      <c r="A181" s="103" t="s">
        <v>23</v>
      </c>
      <c r="B181" s="126"/>
      <c r="C181" s="127"/>
      <c r="D181" s="91">
        <f>D180</f>
        <v>1</v>
      </c>
    </row>
    <row r="182" spans="1:8" ht="46.5" customHeight="1" x14ac:dyDescent="0.2">
      <c r="A182" s="48" t="s">
        <v>295</v>
      </c>
      <c r="B182" s="50" t="s">
        <v>307</v>
      </c>
      <c r="C182" s="50" t="s">
        <v>291</v>
      </c>
      <c r="D182" s="1">
        <v>1</v>
      </c>
      <c r="F182" s="102">
        <f>D182</f>
        <v>1</v>
      </c>
      <c r="G182" s="102">
        <v>3</v>
      </c>
      <c r="H182" s="102">
        <f>F182*G182</f>
        <v>3</v>
      </c>
    </row>
    <row r="183" spans="1:8" ht="41.25" customHeight="1" x14ac:dyDescent="0.2">
      <c r="A183" s="103" t="s">
        <v>23</v>
      </c>
      <c r="B183" s="126"/>
      <c r="C183" s="127"/>
      <c r="D183" s="91">
        <f>D182</f>
        <v>1</v>
      </c>
    </row>
    <row r="184" spans="1:8" ht="70.5" customHeight="1" x14ac:dyDescent="0.2">
      <c r="A184" s="48" t="s">
        <v>296</v>
      </c>
      <c r="B184" s="50" t="s">
        <v>309</v>
      </c>
      <c r="C184" s="50" t="s">
        <v>4</v>
      </c>
      <c r="D184" s="1">
        <v>1</v>
      </c>
      <c r="F184" s="102">
        <f>D184</f>
        <v>1</v>
      </c>
      <c r="G184" s="102">
        <v>3</v>
      </c>
      <c r="H184" s="102">
        <f>F184*G184</f>
        <v>3</v>
      </c>
    </row>
    <row r="185" spans="1:8" ht="41.25" customHeight="1" x14ac:dyDescent="0.2">
      <c r="A185" s="103" t="s">
        <v>23</v>
      </c>
      <c r="B185" s="126"/>
      <c r="C185" s="127"/>
      <c r="D185" s="91">
        <f>D184</f>
        <v>1</v>
      </c>
    </row>
    <row r="186" spans="1:8" ht="43.5" customHeight="1" x14ac:dyDescent="0.2">
      <c r="A186" s="48" t="s">
        <v>297</v>
      </c>
      <c r="B186" s="50" t="s">
        <v>310</v>
      </c>
      <c r="C186" s="50" t="s">
        <v>4</v>
      </c>
      <c r="D186" s="1">
        <v>1</v>
      </c>
      <c r="F186" s="102">
        <f>D186</f>
        <v>1</v>
      </c>
      <c r="G186" s="102">
        <v>3</v>
      </c>
      <c r="H186" s="102">
        <f>F186*G186</f>
        <v>3</v>
      </c>
    </row>
    <row r="187" spans="1:8" ht="41.25" customHeight="1" x14ac:dyDescent="0.2">
      <c r="A187" s="103" t="s">
        <v>23</v>
      </c>
      <c r="B187" s="126"/>
      <c r="C187" s="127"/>
      <c r="D187" s="91">
        <f>D186</f>
        <v>1</v>
      </c>
    </row>
    <row r="188" spans="1:8" ht="46.5" customHeight="1" x14ac:dyDescent="0.2">
      <c r="A188" s="61" t="s">
        <v>298</v>
      </c>
      <c r="B188" s="50" t="s">
        <v>440</v>
      </c>
      <c r="C188" s="50" t="s">
        <v>4</v>
      </c>
      <c r="D188" s="1">
        <v>1</v>
      </c>
      <c r="F188" s="102">
        <f>D188</f>
        <v>1</v>
      </c>
      <c r="G188" s="102">
        <v>3</v>
      </c>
      <c r="H188" s="102">
        <f>F188*G188</f>
        <v>3</v>
      </c>
    </row>
    <row r="189" spans="1:8" ht="41.25" customHeight="1" x14ac:dyDescent="0.2">
      <c r="A189" s="103" t="s">
        <v>23</v>
      </c>
      <c r="B189" s="126"/>
      <c r="C189" s="127"/>
      <c r="D189" s="91">
        <f>D188</f>
        <v>1</v>
      </c>
    </row>
    <row r="190" spans="1:8" ht="46.5" customHeight="1" x14ac:dyDescent="0.2">
      <c r="A190" s="48" t="s">
        <v>299</v>
      </c>
      <c r="B190" s="50" t="s">
        <v>344</v>
      </c>
      <c r="C190" s="50" t="s">
        <v>4</v>
      </c>
      <c r="D190" s="1">
        <v>1</v>
      </c>
      <c r="F190" s="102">
        <f>D190</f>
        <v>1</v>
      </c>
      <c r="G190" s="102">
        <v>3</v>
      </c>
      <c r="H190" s="102">
        <f>F190*G190</f>
        <v>3</v>
      </c>
    </row>
    <row r="191" spans="1:8" ht="41.25" customHeight="1" x14ac:dyDescent="0.2">
      <c r="A191" s="103" t="s">
        <v>23</v>
      </c>
      <c r="B191" s="126"/>
      <c r="C191" s="127"/>
      <c r="D191" s="91">
        <f>D190</f>
        <v>1</v>
      </c>
    </row>
    <row r="192" spans="1:8" s="101" customFormat="1" ht="41.25" customHeight="1" x14ac:dyDescent="0.2">
      <c r="A192" s="48" t="s">
        <v>300</v>
      </c>
      <c r="B192" s="50" t="s">
        <v>493</v>
      </c>
      <c r="C192" s="50" t="s">
        <v>4</v>
      </c>
      <c r="D192" s="1">
        <v>1</v>
      </c>
      <c r="F192" s="102">
        <f>D192</f>
        <v>1</v>
      </c>
      <c r="G192" s="102">
        <v>3</v>
      </c>
      <c r="H192" s="102">
        <f>F192*G192</f>
        <v>3</v>
      </c>
    </row>
    <row r="193" spans="1:8" s="101" customFormat="1" ht="41.25" customHeight="1" x14ac:dyDescent="0.2">
      <c r="A193" s="103" t="s">
        <v>23</v>
      </c>
      <c r="B193" s="126"/>
      <c r="C193" s="127"/>
      <c r="D193" s="91">
        <f>D192</f>
        <v>1</v>
      </c>
      <c r="F193" s="102"/>
      <c r="G193" s="102"/>
      <c r="H193" s="102"/>
    </row>
    <row r="194" spans="1:8" s="101" customFormat="1" ht="46.5" customHeight="1" x14ac:dyDescent="0.2">
      <c r="A194" s="51" t="s">
        <v>301</v>
      </c>
      <c r="B194" s="50" t="s">
        <v>364</v>
      </c>
      <c r="C194" s="50" t="s">
        <v>4</v>
      </c>
      <c r="D194" s="1">
        <v>1</v>
      </c>
      <c r="F194" s="102">
        <f>D194</f>
        <v>1</v>
      </c>
      <c r="G194" s="102">
        <v>2</v>
      </c>
      <c r="H194" s="102">
        <f>F194*G194</f>
        <v>2</v>
      </c>
    </row>
    <row r="195" spans="1:8" s="101" customFormat="1" ht="41.25" customHeight="1" x14ac:dyDescent="0.2">
      <c r="A195" s="103" t="s">
        <v>23</v>
      </c>
      <c r="B195" s="126"/>
      <c r="C195" s="127"/>
      <c r="D195" s="91">
        <f>D194</f>
        <v>1</v>
      </c>
      <c r="F195" s="102"/>
      <c r="G195" s="102"/>
      <c r="H195" s="102"/>
    </row>
    <row r="196" spans="1:8" s="101" customFormat="1" ht="41.25" customHeight="1" x14ac:dyDescent="0.2">
      <c r="A196" s="48" t="s">
        <v>466</v>
      </c>
      <c r="B196" s="50" t="s">
        <v>457</v>
      </c>
      <c r="C196" s="50" t="s">
        <v>4</v>
      </c>
      <c r="D196" s="1">
        <v>1</v>
      </c>
      <c r="F196" s="102">
        <f>D196</f>
        <v>1</v>
      </c>
      <c r="G196" s="102">
        <v>3</v>
      </c>
      <c r="H196" s="102">
        <f>F196*G196</f>
        <v>3</v>
      </c>
    </row>
    <row r="197" spans="1:8" s="101" customFormat="1" ht="41.25" customHeight="1" x14ac:dyDescent="0.2">
      <c r="A197" s="103" t="s">
        <v>23</v>
      </c>
      <c r="B197" s="126"/>
      <c r="C197" s="127"/>
      <c r="D197" s="91">
        <f>D196</f>
        <v>1</v>
      </c>
      <c r="F197" s="102"/>
      <c r="G197" s="102"/>
      <c r="H197" s="102"/>
    </row>
    <row r="198" spans="1:8" ht="25.5" customHeight="1" x14ac:dyDescent="0.2">
      <c r="A198" s="128" t="s">
        <v>379</v>
      </c>
      <c r="B198" s="129"/>
      <c r="C198" s="129"/>
      <c r="D198" s="45"/>
    </row>
    <row r="199" spans="1:8" ht="39.75" customHeight="1" x14ac:dyDescent="0.2">
      <c r="A199" s="46" t="s">
        <v>7</v>
      </c>
      <c r="B199" s="47" t="s">
        <v>498</v>
      </c>
      <c r="C199" s="50" t="s">
        <v>312</v>
      </c>
      <c r="D199" s="2">
        <v>1</v>
      </c>
      <c r="F199" s="102">
        <f>D199</f>
        <v>1</v>
      </c>
      <c r="G199" s="102">
        <v>3</v>
      </c>
      <c r="H199" s="102">
        <f>F199*G199</f>
        <v>3</v>
      </c>
    </row>
    <row r="200" spans="1:8" ht="41.25" customHeight="1" x14ac:dyDescent="0.2">
      <c r="A200" s="103" t="s">
        <v>23</v>
      </c>
      <c r="B200" s="126"/>
      <c r="C200" s="127"/>
      <c r="D200" s="91">
        <f>D199</f>
        <v>1</v>
      </c>
    </row>
    <row r="201" spans="1:8" ht="44.25" customHeight="1" x14ac:dyDescent="0.2">
      <c r="A201" s="48" t="s">
        <v>8</v>
      </c>
      <c r="B201" s="50" t="s">
        <v>313</v>
      </c>
      <c r="C201" s="50" t="s">
        <v>312</v>
      </c>
      <c r="D201" s="1">
        <v>1</v>
      </c>
      <c r="F201" s="102">
        <f>D201</f>
        <v>1</v>
      </c>
      <c r="G201" s="102">
        <v>3</v>
      </c>
      <c r="H201" s="102">
        <f>F201*G201</f>
        <v>3</v>
      </c>
    </row>
    <row r="202" spans="1:8" ht="41.25" customHeight="1" x14ac:dyDescent="0.2">
      <c r="A202" s="103" t="s">
        <v>23</v>
      </c>
      <c r="B202" s="126"/>
      <c r="C202" s="127"/>
      <c r="D202" s="91">
        <f>D201</f>
        <v>1</v>
      </c>
    </row>
    <row r="203" spans="1:8" ht="72" customHeight="1" x14ac:dyDescent="0.2">
      <c r="A203" s="48" t="s">
        <v>9</v>
      </c>
      <c r="B203" s="114" t="s">
        <v>494</v>
      </c>
      <c r="C203" s="50" t="s">
        <v>272</v>
      </c>
      <c r="D203" s="1">
        <v>1</v>
      </c>
      <c r="F203" s="102">
        <f>D203</f>
        <v>1</v>
      </c>
      <c r="G203" s="102">
        <v>3</v>
      </c>
      <c r="H203" s="102">
        <f>F203*G203</f>
        <v>3</v>
      </c>
    </row>
    <row r="204" spans="1:8" ht="41.25" customHeight="1" x14ac:dyDescent="0.2">
      <c r="A204" s="103" t="s">
        <v>23</v>
      </c>
      <c r="B204" s="126"/>
      <c r="C204" s="127"/>
      <c r="D204" s="91">
        <f>D203</f>
        <v>1</v>
      </c>
    </row>
    <row r="205" spans="1:8" ht="42.6" customHeight="1" x14ac:dyDescent="0.2">
      <c r="A205" s="48" t="s">
        <v>10</v>
      </c>
      <c r="B205" s="50" t="s">
        <v>314</v>
      </c>
      <c r="C205" s="50" t="s">
        <v>4</v>
      </c>
      <c r="D205" s="1">
        <v>1</v>
      </c>
      <c r="F205" s="102">
        <f>D205</f>
        <v>1</v>
      </c>
      <c r="G205" s="102">
        <v>3</v>
      </c>
      <c r="H205" s="102">
        <f>F205*G205</f>
        <v>3</v>
      </c>
    </row>
    <row r="206" spans="1:8" ht="41.25" customHeight="1" x14ac:dyDescent="0.2">
      <c r="A206" s="103" t="s">
        <v>23</v>
      </c>
      <c r="B206" s="126"/>
      <c r="C206" s="127"/>
      <c r="D206" s="91">
        <f>D205</f>
        <v>1</v>
      </c>
    </row>
    <row r="207" spans="1:8" s="101" customFormat="1" ht="41.25" customHeight="1" x14ac:dyDescent="0.2">
      <c r="A207" s="65" t="s">
        <v>24</v>
      </c>
      <c r="B207" s="50" t="s">
        <v>499</v>
      </c>
      <c r="C207" s="50" t="s">
        <v>312</v>
      </c>
      <c r="D207" s="1">
        <v>1</v>
      </c>
      <c r="F207" s="102">
        <f>D207</f>
        <v>1</v>
      </c>
      <c r="G207" s="102">
        <v>1</v>
      </c>
      <c r="H207" s="102">
        <f>F207*G207</f>
        <v>1</v>
      </c>
    </row>
    <row r="208" spans="1:8" s="101" customFormat="1" ht="41.25" customHeight="1" x14ac:dyDescent="0.2">
      <c r="A208" s="103" t="s">
        <v>23</v>
      </c>
      <c r="B208" s="126"/>
      <c r="C208" s="127"/>
      <c r="D208" s="91">
        <f>D207</f>
        <v>1</v>
      </c>
      <c r="F208" s="102"/>
      <c r="G208" s="102"/>
      <c r="H208" s="102"/>
    </row>
    <row r="209" spans="1:8" ht="67.5" customHeight="1" x14ac:dyDescent="0.2">
      <c r="A209" s="48" t="s">
        <v>273</v>
      </c>
      <c r="B209" s="50" t="s">
        <v>345</v>
      </c>
      <c r="C209" s="50" t="s">
        <v>222</v>
      </c>
      <c r="D209" s="1">
        <v>1</v>
      </c>
      <c r="F209" s="102">
        <f>D209</f>
        <v>1</v>
      </c>
      <c r="G209" s="102">
        <v>3</v>
      </c>
      <c r="H209" s="102">
        <f>F209*G209</f>
        <v>3</v>
      </c>
    </row>
    <row r="210" spans="1:8" ht="33.75" customHeight="1" x14ac:dyDescent="0.2">
      <c r="A210" s="103" t="s">
        <v>23</v>
      </c>
      <c r="B210" s="126"/>
      <c r="C210" s="127"/>
      <c r="D210" s="91">
        <f>D209</f>
        <v>1</v>
      </c>
    </row>
    <row r="211" spans="1:8" ht="54" customHeight="1" x14ac:dyDescent="0.2">
      <c r="A211" s="48" t="s">
        <v>381</v>
      </c>
      <c r="B211" s="50" t="s">
        <v>315</v>
      </c>
      <c r="C211" s="50" t="s">
        <v>150</v>
      </c>
      <c r="D211" s="1">
        <v>1</v>
      </c>
      <c r="F211" s="102">
        <f>D211</f>
        <v>1</v>
      </c>
      <c r="G211" s="102">
        <v>3</v>
      </c>
      <c r="H211" s="102">
        <f>F211*G211</f>
        <v>3</v>
      </c>
    </row>
    <row r="212" spans="1:8" ht="41.25" customHeight="1" x14ac:dyDescent="0.2">
      <c r="A212" s="103" t="s">
        <v>23</v>
      </c>
      <c r="B212" s="126"/>
      <c r="C212" s="127"/>
      <c r="D212" s="91">
        <f>D211</f>
        <v>1</v>
      </c>
    </row>
    <row r="213" spans="1:8" ht="62.25" customHeight="1" x14ac:dyDescent="0.2">
      <c r="A213" s="48" t="s">
        <v>382</v>
      </c>
      <c r="B213" s="50" t="s">
        <v>441</v>
      </c>
      <c r="C213" s="50" t="s">
        <v>290</v>
      </c>
      <c r="D213" s="1">
        <v>1</v>
      </c>
      <c r="F213" s="102">
        <f>D213</f>
        <v>1</v>
      </c>
      <c r="G213" s="102">
        <v>3</v>
      </c>
      <c r="H213" s="102">
        <f>F213*G213</f>
        <v>3</v>
      </c>
    </row>
    <row r="214" spans="1:8" ht="41.25" customHeight="1" x14ac:dyDescent="0.2">
      <c r="A214" s="103" t="s">
        <v>23</v>
      </c>
      <c r="B214" s="126"/>
      <c r="C214" s="127"/>
      <c r="D214" s="91">
        <f>D213</f>
        <v>1</v>
      </c>
    </row>
    <row r="215" spans="1:8" ht="45" customHeight="1" x14ac:dyDescent="0.2">
      <c r="A215" s="51" t="s">
        <v>383</v>
      </c>
      <c r="B215" s="50" t="s">
        <v>469</v>
      </c>
      <c r="C215" s="50" t="s">
        <v>150</v>
      </c>
      <c r="D215" s="1">
        <v>1</v>
      </c>
      <c r="F215" s="102">
        <f>D215</f>
        <v>1</v>
      </c>
      <c r="G215" s="102">
        <v>2</v>
      </c>
      <c r="H215" s="102">
        <f>F215*G215</f>
        <v>2</v>
      </c>
    </row>
    <row r="216" spans="1:8" ht="41.25" customHeight="1" x14ac:dyDescent="0.2">
      <c r="A216" s="103" t="s">
        <v>23</v>
      </c>
      <c r="B216" s="126"/>
      <c r="C216" s="127"/>
      <c r="D216" s="91">
        <f>D215</f>
        <v>1</v>
      </c>
    </row>
    <row r="217" spans="1:8" s="101" customFormat="1" ht="41.25" customHeight="1" x14ac:dyDescent="0.2">
      <c r="A217" s="65" t="s">
        <v>461</v>
      </c>
      <c r="B217" s="50" t="s">
        <v>462</v>
      </c>
      <c r="C217" s="50" t="s">
        <v>312</v>
      </c>
      <c r="D217" s="1">
        <v>1</v>
      </c>
      <c r="F217" s="102">
        <f>D217</f>
        <v>1</v>
      </c>
      <c r="G217" s="102">
        <v>1</v>
      </c>
      <c r="H217" s="102">
        <f>F217*G217</f>
        <v>1</v>
      </c>
    </row>
    <row r="218" spans="1:8" s="101" customFormat="1" ht="41.25" customHeight="1" x14ac:dyDescent="0.2">
      <c r="A218" s="103" t="s">
        <v>23</v>
      </c>
      <c r="B218" s="126"/>
      <c r="C218" s="127"/>
      <c r="D218" s="91">
        <f>D217</f>
        <v>1</v>
      </c>
      <c r="F218" s="102"/>
      <c r="G218" s="102"/>
      <c r="H218" s="102"/>
    </row>
    <row r="219" spans="1:8" ht="25.5" customHeight="1" x14ac:dyDescent="0.2">
      <c r="A219" s="128" t="s">
        <v>384</v>
      </c>
      <c r="B219" s="129"/>
      <c r="C219" s="129"/>
      <c r="D219" s="45"/>
    </row>
    <row r="220" spans="1:8" ht="51" x14ac:dyDescent="0.2">
      <c r="A220" s="53" t="s">
        <v>11</v>
      </c>
      <c r="B220" s="52" t="s">
        <v>316</v>
      </c>
      <c r="C220" s="52" t="s">
        <v>288</v>
      </c>
      <c r="D220" s="2">
        <v>1</v>
      </c>
      <c r="F220" s="102">
        <f>D220</f>
        <v>1</v>
      </c>
      <c r="G220" s="102">
        <v>2</v>
      </c>
      <c r="H220" s="102">
        <f>F220*G220</f>
        <v>2</v>
      </c>
    </row>
    <row r="221" spans="1:8" ht="41.25" customHeight="1" x14ac:dyDescent="0.2">
      <c r="A221" s="103" t="s">
        <v>23</v>
      </c>
      <c r="B221" s="126"/>
      <c r="C221" s="127"/>
      <c r="D221" s="91">
        <f>D220</f>
        <v>1</v>
      </c>
    </row>
    <row r="222" spans="1:8" s="101" customFormat="1" ht="63.75" x14ac:dyDescent="0.2">
      <c r="A222" s="46" t="s">
        <v>12</v>
      </c>
      <c r="B222" s="52" t="s">
        <v>442</v>
      </c>
      <c r="C222" s="52" t="s">
        <v>288</v>
      </c>
      <c r="D222" s="2">
        <v>1</v>
      </c>
      <c r="F222" s="102">
        <f>D222</f>
        <v>1</v>
      </c>
      <c r="G222" s="102">
        <v>3</v>
      </c>
      <c r="H222" s="102">
        <f>F222*G222</f>
        <v>3</v>
      </c>
    </row>
    <row r="223" spans="1:8" ht="41.25" customHeight="1" x14ac:dyDescent="0.2">
      <c r="A223" s="103" t="s">
        <v>23</v>
      </c>
      <c r="B223" s="126"/>
      <c r="C223" s="127"/>
      <c r="D223" s="91">
        <f>D222</f>
        <v>1</v>
      </c>
    </row>
    <row r="224" spans="1:8" ht="45" customHeight="1" x14ac:dyDescent="0.2">
      <c r="A224" s="83" t="s">
        <v>13</v>
      </c>
      <c r="B224" s="49" t="s">
        <v>317</v>
      </c>
      <c r="C224" s="49" t="s">
        <v>288</v>
      </c>
      <c r="D224" s="1">
        <v>1</v>
      </c>
      <c r="F224" s="102">
        <f>D224</f>
        <v>1</v>
      </c>
      <c r="G224" s="102">
        <v>2</v>
      </c>
      <c r="H224" s="102">
        <f>F224*G224</f>
        <v>2</v>
      </c>
    </row>
    <row r="225" spans="1:8" ht="41.25" customHeight="1" x14ac:dyDescent="0.2">
      <c r="A225" s="103" t="s">
        <v>23</v>
      </c>
      <c r="B225" s="126"/>
      <c r="C225" s="127"/>
      <c r="D225" s="91">
        <f>D224</f>
        <v>1</v>
      </c>
    </row>
    <row r="226" spans="1:8" s="101" customFormat="1" ht="41.25" customHeight="1" x14ac:dyDescent="0.2">
      <c r="A226" s="48" t="s">
        <v>14</v>
      </c>
      <c r="B226" s="116" t="s">
        <v>368</v>
      </c>
      <c r="C226" s="49" t="s">
        <v>288</v>
      </c>
      <c r="D226" s="122">
        <v>1</v>
      </c>
      <c r="F226" s="102">
        <f>D226</f>
        <v>1</v>
      </c>
      <c r="G226" s="102">
        <v>3</v>
      </c>
      <c r="H226" s="102">
        <f>F226*G226</f>
        <v>3</v>
      </c>
    </row>
    <row r="227" spans="1:8" s="101" customFormat="1" ht="41.25" customHeight="1" x14ac:dyDescent="0.2">
      <c r="A227" s="103" t="s">
        <v>23</v>
      </c>
      <c r="B227" s="126"/>
      <c r="C227" s="127"/>
      <c r="D227" s="91">
        <f>D226</f>
        <v>1</v>
      </c>
      <c r="F227" s="102"/>
      <c r="G227" s="102"/>
      <c r="H227" s="102"/>
    </row>
    <row r="228" spans="1:8" ht="44.25" customHeight="1" x14ac:dyDescent="0.2">
      <c r="A228" s="111" t="s">
        <v>15</v>
      </c>
      <c r="B228" s="50" t="s">
        <v>510</v>
      </c>
      <c r="C228" s="50" t="s">
        <v>319</v>
      </c>
      <c r="D228" s="1">
        <v>1</v>
      </c>
      <c r="F228" s="102">
        <f>D228</f>
        <v>1</v>
      </c>
      <c r="G228" s="102">
        <v>3</v>
      </c>
      <c r="H228" s="102">
        <f>F228*G228</f>
        <v>3</v>
      </c>
    </row>
    <row r="229" spans="1:8" ht="41.25" customHeight="1" x14ac:dyDescent="0.2">
      <c r="A229" s="103" t="s">
        <v>23</v>
      </c>
      <c r="B229" s="126"/>
      <c r="C229" s="127"/>
      <c r="D229" s="91">
        <f>D228</f>
        <v>1</v>
      </c>
    </row>
    <row r="230" spans="1:8" ht="41.25" customHeight="1" x14ac:dyDescent="0.2">
      <c r="A230" s="48" t="s">
        <v>16</v>
      </c>
      <c r="B230" s="104" t="s">
        <v>331</v>
      </c>
      <c r="C230" s="104" t="s">
        <v>332</v>
      </c>
      <c r="D230" s="99">
        <v>1</v>
      </c>
      <c r="F230" s="102">
        <f>D230</f>
        <v>1</v>
      </c>
      <c r="G230" s="102">
        <v>3</v>
      </c>
      <c r="H230" s="102">
        <f>F230*G230</f>
        <v>3</v>
      </c>
    </row>
    <row r="231" spans="1:8" s="101" customFormat="1" ht="39" customHeight="1" x14ac:dyDescent="0.2">
      <c r="A231" s="103" t="s">
        <v>23</v>
      </c>
      <c r="B231" s="126"/>
      <c r="C231" s="127"/>
      <c r="D231" s="91">
        <f>D230</f>
        <v>1</v>
      </c>
      <c r="F231" s="102"/>
      <c r="G231" s="102"/>
      <c r="H231" s="102"/>
    </row>
    <row r="232" spans="1:8" s="101" customFormat="1" ht="57" customHeight="1" x14ac:dyDescent="0.2">
      <c r="A232" s="86" t="s">
        <v>408</v>
      </c>
      <c r="B232" s="104" t="s">
        <v>470</v>
      </c>
      <c r="C232" s="104" t="s">
        <v>413</v>
      </c>
      <c r="D232" s="99">
        <v>1</v>
      </c>
      <c r="F232" s="102">
        <f>D232</f>
        <v>1</v>
      </c>
      <c r="G232" s="102">
        <v>2</v>
      </c>
      <c r="H232" s="102">
        <f>F232*G232</f>
        <v>2</v>
      </c>
    </row>
    <row r="233" spans="1:8" s="101" customFormat="1" ht="41.25" customHeight="1" x14ac:dyDescent="0.2">
      <c r="A233" s="103" t="s">
        <v>23</v>
      </c>
      <c r="B233" s="126"/>
      <c r="C233" s="127"/>
      <c r="D233" s="91">
        <f>D232</f>
        <v>1</v>
      </c>
      <c r="F233" s="102"/>
      <c r="G233" s="102"/>
      <c r="H233" s="102"/>
    </row>
    <row r="234" spans="1:8" s="101" customFormat="1" ht="33" customHeight="1" x14ac:dyDescent="0.2">
      <c r="A234" s="111" t="s">
        <v>412</v>
      </c>
      <c r="B234" s="50" t="s">
        <v>513</v>
      </c>
      <c r="C234" s="50" t="s">
        <v>288</v>
      </c>
      <c r="D234" s="1">
        <v>1</v>
      </c>
      <c r="F234" s="102">
        <f>D234</f>
        <v>1</v>
      </c>
      <c r="G234" s="102">
        <v>3</v>
      </c>
      <c r="H234" s="102">
        <f>F234*G234</f>
        <v>3</v>
      </c>
    </row>
    <row r="235" spans="1:8" s="101" customFormat="1" ht="41.25" customHeight="1" x14ac:dyDescent="0.2">
      <c r="A235" s="103" t="s">
        <v>23</v>
      </c>
      <c r="B235" s="126"/>
      <c r="C235" s="127"/>
      <c r="D235" s="91">
        <f>D234</f>
        <v>1</v>
      </c>
      <c r="F235" s="102"/>
      <c r="G235" s="102"/>
      <c r="H235" s="102"/>
    </row>
    <row r="236" spans="1:8" s="101" customFormat="1" ht="33" customHeight="1" x14ac:dyDescent="0.2">
      <c r="A236" s="65" t="s">
        <v>472</v>
      </c>
      <c r="B236" s="50" t="s">
        <v>509</v>
      </c>
      <c r="C236" s="50" t="s">
        <v>288</v>
      </c>
      <c r="D236" s="1">
        <v>1</v>
      </c>
      <c r="F236" s="102">
        <f>D236</f>
        <v>1</v>
      </c>
      <c r="G236" s="102">
        <v>1</v>
      </c>
      <c r="H236" s="102">
        <f>F236*G236</f>
        <v>1</v>
      </c>
    </row>
    <row r="237" spans="1:8" s="101" customFormat="1" ht="41.25" customHeight="1" x14ac:dyDescent="0.2">
      <c r="A237" s="103" t="s">
        <v>23</v>
      </c>
      <c r="B237" s="126"/>
      <c r="C237" s="127"/>
      <c r="D237" s="91">
        <f>D236</f>
        <v>1</v>
      </c>
      <c r="F237" s="102"/>
      <c r="G237" s="102"/>
      <c r="H237" s="102"/>
    </row>
    <row r="238" spans="1:8" ht="25.5" customHeight="1" x14ac:dyDescent="0.2">
      <c r="A238" s="128" t="s">
        <v>445</v>
      </c>
      <c r="B238" s="129"/>
      <c r="C238" s="129"/>
      <c r="D238" s="45"/>
    </row>
    <row r="239" spans="1:8" ht="30.75" customHeight="1" x14ac:dyDescent="0.2">
      <c r="A239" s="53" t="s">
        <v>27</v>
      </c>
      <c r="B239" s="47" t="s">
        <v>341</v>
      </c>
      <c r="C239" s="47" t="s">
        <v>320</v>
      </c>
      <c r="D239" s="2">
        <v>1</v>
      </c>
      <c r="F239" s="102">
        <f>D239</f>
        <v>1</v>
      </c>
      <c r="G239" s="102">
        <v>2</v>
      </c>
      <c r="H239" s="102">
        <f>F239*G239</f>
        <v>2</v>
      </c>
    </row>
    <row r="240" spans="1:8" ht="41.25" customHeight="1" x14ac:dyDescent="0.2">
      <c r="A240" s="103" t="s">
        <v>23</v>
      </c>
      <c r="B240" s="126"/>
      <c r="C240" s="127"/>
      <c r="D240" s="91">
        <f>D239</f>
        <v>1</v>
      </c>
    </row>
    <row r="241" spans="1:8" ht="25.5" x14ac:dyDescent="0.2">
      <c r="A241" s="86" t="s">
        <v>274</v>
      </c>
      <c r="B241" s="50" t="s">
        <v>443</v>
      </c>
      <c r="C241" s="50" t="s">
        <v>322</v>
      </c>
      <c r="D241" s="1">
        <v>1</v>
      </c>
      <c r="F241" s="102">
        <f>D241</f>
        <v>1</v>
      </c>
      <c r="G241" s="102">
        <v>2</v>
      </c>
      <c r="H241" s="102">
        <f>F241*G241</f>
        <v>2</v>
      </c>
    </row>
    <row r="242" spans="1:8" ht="41.25" customHeight="1" x14ac:dyDescent="0.2">
      <c r="A242" s="103" t="s">
        <v>23</v>
      </c>
      <c r="B242" s="126"/>
      <c r="C242" s="127"/>
      <c r="D242" s="91">
        <f>D241</f>
        <v>1</v>
      </c>
    </row>
    <row r="243" spans="1:8" ht="27.75" customHeight="1" x14ac:dyDescent="0.2">
      <c r="A243" s="48" t="s">
        <v>275</v>
      </c>
      <c r="B243" s="50" t="s">
        <v>503</v>
      </c>
      <c r="C243" s="50" t="s">
        <v>322</v>
      </c>
      <c r="D243" s="1">
        <v>1</v>
      </c>
      <c r="F243" s="102">
        <f>D243</f>
        <v>1</v>
      </c>
      <c r="G243" s="102">
        <v>3</v>
      </c>
      <c r="H243" s="102">
        <f>F243*G243</f>
        <v>3</v>
      </c>
    </row>
    <row r="244" spans="1:8" ht="41.25" customHeight="1" x14ac:dyDescent="0.2">
      <c r="A244" s="103" t="s">
        <v>23</v>
      </c>
      <c r="B244" s="126"/>
      <c r="C244" s="127"/>
      <c r="D244" s="91">
        <f>D243</f>
        <v>1</v>
      </c>
    </row>
    <row r="245" spans="1:8" ht="30.75" customHeight="1" x14ac:dyDescent="0.2">
      <c r="A245" s="48" t="s">
        <v>276</v>
      </c>
      <c r="B245" s="50" t="s">
        <v>352</v>
      </c>
      <c r="C245" s="50" t="s">
        <v>322</v>
      </c>
      <c r="D245" s="1">
        <v>1</v>
      </c>
      <c r="F245" s="102">
        <f>D245</f>
        <v>1</v>
      </c>
      <c r="G245" s="102">
        <v>3</v>
      </c>
      <c r="H245" s="102">
        <f>F245*G245</f>
        <v>3</v>
      </c>
    </row>
    <row r="246" spans="1:8" ht="41.25" customHeight="1" x14ac:dyDescent="0.2">
      <c r="A246" s="103" t="s">
        <v>23</v>
      </c>
      <c r="B246" s="126"/>
      <c r="C246" s="127"/>
      <c r="D246" s="91">
        <f>D245</f>
        <v>1</v>
      </c>
    </row>
    <row r="247" spans="1:8" ht="41.25" customHeight="1" x14ac:dyDescent="0.2">
      <c r="A247" s="63" t="s">
        <v>385</v>
      </c>
      <c r="B247" s="50" t="s">
        <v>504</v>
      </c>
      <c r="C247" s="50" t="s">
        <v>322</v>
      </c>
      <c r="D247" s="1">
        <v>1</v>
      </c>
      <c r="F247" s="102">
        <f>D247</f>
        <v>1</v>
      </c>
      <c r="G247" s="102">
        <v>2</v>
      </c>
      <c r="H247" s="102">
        <f>F247*G247</f>
        <v>2</v>
      </c>
    </row>
    <row r="248" spans="1:8" ht="41.25" customHeight="1" x14ac:dyDescent="0.2">
      <c r="A248" s="103" t="s">
        <v>23</v>
      </c>
      <c r="B248" s="126"/>
      <c r="C248" s="127"/>
      <c r="D248" s="91">
        <f>D247</f>
        <v>1</v>
      </c>
    </row>
    <row r="249" spans="1:8" ht="40.5" customHeight="1" x14ac:dyDescent="0.2">
      <c r="A249" s="65" t="s">
        <v>386</v>
      </c>
      <c r="B249" s="50" t="s">
        <v>325</v>
      </c>
      <c r="C249" s="50" t="s">
        <v>326</v>
      </c>
      <c r="D249" s="1">
        <v>1</v>
      </c>
      <c r="F249" s="5">
        <f>D249</f>
        <v>1</v>
      </c>
      <c r="G249" s="5">
        <v>1</v>
      </c>
      <c r="H249" s="5">
        <f>F249*G249</f>
        <v>1</v>
      </c>
    </row>
    <row r="250" spans="1:8" ht="41.25" customHeight="1" x14ac:dyDescent="0.2">
      <c r="A250" s="103" t="s">
        <v>23</v>
      </c>
      <c r="B250" s="126"/>
      <c r="C250" s="127"/>
      <c r="D250" s="91">
        <f>D249</f>
        <v>1</v>
      </c>
    </row>
    <row r="251" spans="1:8" ht="42" customHeight="1" x14ac:dyDescent="0.2">
      <c r="A251" s="48" t="s">
        <v>387</v>
      </c>
      <c r="B251" s="50" t="s">
        <v>444</v>
      </c>
      <c r="C251" s="50" t="s">
        <v>327</v>
      </c>
      <c r="D251" s="1">
        <v>1</v>
      </c>
      <c r="F251" s="102">
        <f>D251</f>
        <v>1</v>
      </c>
      <c r="G251" s="102">
        <v>3</v>
      </c>
      <c r="H251" s="102">
        <f>F251*G251</f>
        <v>3</v>
      </c>
    </row>
    <row r="252" spans="1:8" ht="41.25" customHeight="1" x14ac:dyDescent="0.2">
      <c r="A252" s="103" t="s">
        <v>23</v>
      </c>
      <c r="B252" s="126"/>
      <c r="C252" s="127"/>
      <c r="D252" s="91">
        <f>D251</f>
        <v>1</v>
      </c>
    </row>
    <row r="253" spans="1:8" ht="51" x14ac:dyDescent="0.2">
      <c r="A253" s="51" t="s">
        <v>388</v>
      </c>
      <c r="B253" s="50" t="s">
        <v>353</v>
      </c>
      <c r="C253" s="50" t="s">
        <v>330</v>
      </c>
      <c r="D253" s="1">
        <v>1</v>
      </c>
      <c r="F253" s="102">
        <f>D253</f>
        <v>1</v>
      </c>
      <c r="G253" s="102">
        <v>2</v>
      </c>
      <c r="H253" s="102">
        <f>F253*G253</f>
        <v>2</v>
      </c>
    </row>
    <row r="254" spans="1:8" ht="41.25" customHeight="1" x14ac:dyDescent="0.2">
      <c r="A254" s="103" t="s">
        <v>23</v>
      </c>
      <c r="B254" s="126"/>
      <c r="C254" s="127"/>
      <c r="D254" s="91">
        <f>D253</f>
        <v>1</v>
      </c>
    </row>
    <row r="255" spans="1:8" ht="30.75" customHeight="1" x14ac:dyDescent="0.2">
      <c r="A255" s="51" t="s">
        <v>389</v>
      </c>
      <c r="B255" s="50" t="s">
        <v>410</v>
      </c>
      <c r="C255" s="50" t="s">
        <v>287</v>
      </c>
      <c r="D255" s="1">
        <v>1</v>
      </c>
      <c r="F255" s="102">
        <f>D255</f>
        <v>1</v>
      </c>
      <c r="G255" s="102">
        <v>2</v>
      </c>
      <c r="H255" s="102">
        <f>F255*G255</f>
        <v>2</v>
      </c>
    </row>
    <row r="256" spans="1:8" ht="41.25" customHeight="1" x14ac:dyDescent="0.2">
      <c r="A256" s="103" t="s">
        <v>23</v>
      </c>
      <c r="B256" s="126"/>
      <c r="C256" s="127"/>
      <c r="D256" s="91">
        <f>D255</f>
        <v>1</v>
      </c>
    </row>
    <row r="257" spans="1:8" ht="27.75" customHeight="1" x14ac:dyDescent="0.2">
      <c r="A257" s="48" t="s">
        <v>390</v>
      </c>
      <c r="B257" s="50" t="s">
        <v>333</v>
      </c>
      <c r="C257" s="50" t="s">
        <v>287</v>
      </c>
      <c r="D257" s="1">
        <v>1</v>
      </c>
      <c r="F257" s="102">
        <f>D257</f>
        <v>1</v>
      </c>
      <c r="G257" s="102">
        <v>3</v>
      </c>
      <c r="H257" s="102">
        <f>F257*G257</f>
        <v>3</v>
      </c>
    </row>
    <row r="258" spans="1:8" ht="41.25" customHeight="1" x14ac:dyDescent="0.2">
      <c r="A258" s="103" t="s">
        <v>23</v>
      </c>
      <c r="B258" s="126"/>
      <c r="C258" s="127"/>
      <c r="D258" s="91">
        <f>D257</f>
        <v>1</v>
      </c>
    </row>
    <row r="259" spans="1:8" ht="25.5" customHeight="1" x14ac:dyDescent="0.2">
      <c r="A259" s="128" t="s">
        <v>391</v>
      </c>
      <c r="B259" s="129"/>
      <c r="C259" s="129"/>
      <c r="D259" s="45"/>
    </row>
    <row r="260" spans="1:8" ht="33.75" customHeight="1" x14ac:dyDescent="0.2">
      <c r="A260" s="111" t="s">
        <v>277</v>
      </c>
      <c r="B260" s="68" t="s">
        <v>371</v>
      </c>
      <c r="C260" s="68" t="s">
        <v>150</v>
      </c>
      <c r="D260" s="69">
        <v>1</v>
      </c>
      <c r="F260" s="102">
        <f>D260</f>
        <v>1</v>
      </c>
      <c r="G260" s="102">
        <v>3</v>
      </c>
      <c r="H260" s="102">
        <f>F260*G260</f>
        <v>3</v>
      </c>
    </row>
    <row r="261" spans="1:8" ht="41.25" customHeight="1" x14ac:dyDescent="0.2">
      <c r="A261" s="103" t="s">
        <v>23</v>
      </c>
      <c r="B261" s="126"/>
      <c r="C261" s="127"/>
      <c r="D261" s="91">
        <f>D260</f>
        <v>1</v>
      </c>
    </row>
    <row r="262" spans="1:8" ht="45" customHeight="1" x14ac:dyDescent="0.2">
      <c r="A262" s="48" t="s">
        <v>278</v>
      </c>
      <c r="B262" s="68" t="s">
        <v>342</v>
      </c>
      <c r="C262" s="68" t="s">
        <v>150</v>
      </c>
      <c r="D262" s="69">
        <v>1</v>
      </c>
      <c r="F262" s="102">
        <f>D262</f>
        <v>1</v>
      </c>
      <c r="G262" s="102">
        <v>3</v>
      </c>
      <c r="H262" s="102">
        <f>F262*G262</f>
        <v>3</v>
      </c>
    </row>
    <row r="263" spans="1:8" ht="41.25" customHeight="1" x14ac:dyDescent="0.2">
      <c r="A263" s="103" t="s">
        <v>23</v>
      </c>
      <c r="B263" s="126"/>
      <c r="C263" s="127"/>
      <c r="D263" s="91">
        <f>D262</f>
        <v>1</v>
      </c>
    </row>
    <row r="264" spans="1:8" ht="41.25" customHeight="1" x14ac:dyDescent="0.2">
      <c r="A264" s="48" t="s">
        <v>279</v>
      </c>
      <c r="B264" s="68" t="s">
        <v>506</v>
      </c>
      <c r="C264" s="68" t="s">
        <v>336</v>
      </c>
      <c r="D264" s="69">
        <v>1</v>
      </c>
      <c r="F264" s="102">
        <f>D264</f>
        <v>1</v>
      </c>
      <c r="G264" s="102">
        <v>3</v>
      </c>
      <c r="H264" s="102">
        <f>F264*G264</f>
        <v>3</v>
      </c>
    </row>
    <row r="265" spans="1:8" ht="41.25" customHeight="1" x14ac:dyDescent="0.2">
      <c r="A265" s="103" t="s">
        <v>23</v>
      </c>
      <c r="B265" s="126"/>
      <c r="C265" s="127"/>
      <c r="D265" s="91">
        <f>D264</f>
        <v>1</v>
      </c>
    </row>
    <row r="266" spans="1:8" s="101" customFormat="1" ht="41.25" customHeight="1" x14ac:dyDescent="0.2">
      <c r="A266" s="118" t="s">
        <v>280</v>
      </c>
      <c r="B266" s="117" t="s">
        <v>477</v>
      </c>
      <c r="C266" s="104" t="s">
        <v>334</v>
      </c>
      <c r="D266" s="99">
        <v>1</v>
      </c>
      <c r="F266" s="102">
        <f>D266</f>
        <v>1</v>
      </c>
      <c r="G266" s="102">
        <v>3</v>
      </c>
      <c r="H266" s="102">
        <f>F266*G266</f>
        <v>3</v>
      </c>
    </row>
    <row r="267" spans="1:8" s="101" customFormat="1" ht="41.25" customHeight="1" x14ac:dyDescent="0.2">
      <c r="A267" s="103" t="s">
        <v>23</v>
      </c>
      <c r="B267" s="126"/>
      <c r="C267" s="127"/>
      <c r="D267" s="91">
        <f>D266</f>
        <v>1</v>
      </c>
      <c r="F267" s="102"/>
      <c r="G267" s="102"/>
      <c r="H267" s="102"/>
    </row>
    <row r="268" spans="1:8" s="101" customFormat="1" ht="41.25" customHeight="1" x14ac:dyDescent="0.2">
      <c r="A268" s="118" t="s">
        <v>478</v>
      </c>
      <c r="B268" s="121" t="s">
        <v>486</v>
      </c>
      <c r="C268" s="104" t="s">
        <v>334</v>
      </c>
      <c r="D268" s="99">
        <v>1</v>
      </c>
      <c r="F268" s="102">
        <f>D268</f>
        <v>1</v>
      </c>
      <c r="G268" s="102">
        <v>3</v>
      </c>
      <c r="H268" s="102">
        <f>F268*G268</f>
        <v>3</v>
      </c>
    </row>
    <row r="269" spans="1:8" s="101" customFormat="1" ht="41.25" customHeight="1" x14ac:dyDescent="0.2">
      <c r="A269" s="103" t="s">
        <v>23</v>
      </c>
      <c r="B269" s="126"/>
      <c r="C269" s="127"/>
      <c r="D269" s="91">
        <f>D268</f>
        <v>1</v>
      </c>
      <c r="F269" s="102"/>
      <c r="G269" s="102"/>
      <c r="H269" s="102"/>
    </row>
    <row r="270" spans="1:8" ht="25.5" customHeight="1" x14ac:dyDescent="0.2">
      <c r="A270" s="128" t="s">
        <v>497</v>
      </c>
      <c r="B270" s="129"/>
      <c r="C270" s="129"/>
      <c r="D270" s="45"/>
    </row>
    <row r="271" spans="1:8" ht="30" customHeight="1" x14ac:dyDescent="0.2">
      <c r="A271" s="51" t="s">
        <v>285</v>
      </c>
      <c r="B271" s="104" t="s">
        <v>479</v>
      </c>
      <c r="C271" s="68" t="s">
        <v>319</v>
      </c>
      <c r="D271" s="69">
        <v>1</v>
      </c>
      <c r="F271" s="102">
        <f>D271</f>
        <v>1</v>
      </c>
      <c r="G271" s="102">
        <v>2</v>
      </c>
      <c r="H271" s="102">
        <f>F271*G271</f>
        <v>2</v>
      </c>
    </row>
    <row r="272" spans="1:8" ht="41.25" customHeight="1" x14ac:dyDescent="0.2">
      <c r="A272" s="103" t="s">
        <v>23</v>
      </c>
      <c r="B272" s="126"/>
      <c r="C272" s="127"/>
      <c r="D272" s="91">
        <f>D271</f>
        <v>1</v>
      </c>
    </row>
    <row r="273" spans="1:8" ht="29.25" customHeight="1" x14ac:dyDescent="0.2">
      <c r="A273" s="51" t="s">
        <v>392</v>
      </c>
      <c r="B273" s="104" t="s">
        <v>281</v>
      </c>
      <c r="C273" s="68" t="s">
        <v>319</v>
      </c>
      <c r="D273" s="69">
        <v>1</v>
      </c>
      <c r="F273" s="102">
        <f>D273</f>
        <v>1</v>
      </c>
      <c r="G273" s="102">
        <v>2</v>
      </c>
      <c r="H273" s="102">
        <f>F273*G273</f>
        <v>2</v>
      </c>
    </row>
    <row r="274" spans="1:8" ht="41.25" customHeight="1" x14ac:dyDescent="0.2">
      <c r="A274" s="103" t="s">
        <v>23</v>
      </c>
      <c r="B274" s="126"/>
      <c r="C274" s="127"/>
      <c r="D274" s="91">
        <f>D273</f>
        <v>1</v>
      </c>
    </row>
    <row r="275" spans="1:8" ht="29.25" customHeight="1" x14ac:dyDescent="0.2">
      <c r="A275" s="48" t="s">
        <v>393</v>
      </c>
      <c r="B275" s="68" t="s">
        <v>354</v>
      </c>
      <c r="C275" s="68" t="s">
        <v>337</v>
      </c>
      <c r="D275" s="69">
        <v>1</v>
      </c>
      <c r="F275" s="102">
        <f>D275</f>
        <v>1</v>
      </c>
      <c r="G275" s="102">
        <v>3</v>
      </c>
      <c r="H275" s="102">
        <f>F275*G275</f>
        <v>3</v>
      </c>
    </row>
    <row r="276" spans="1:8" ht="41.25" customHeight="1" x14ac:dyDescent="0.2">
      <c r="A276" s="103" t="s">
        <v>23</v>
      </c>
      <c r="B276" s="126"/>
      <c r="C276" s="127"/>
      <c r="D276" s="91">
        <f>D275</f>
        <v>1</v>
      </c>
    </row>
    <row r="277" spans="1:8" ht="41.25" customHeight="1" x14ac:dyDescent="0.2">
      <c r="A277" s="48" t="s">
        <v>394</v>
      </c>
      <c r="B277" s="104" t="s">
        <v>355</v>
      </c>
      <c r="C277" s="68" t="s">
        <v>337</v>
      </c>
      <c r="D277" s="69">
        <v>1</v>
      </c>
      <c r="F277" s="102">
        <f>D277</f>
        <v>1</v>
      </c>
      <c r="G277" s="102">
        <v>3</v>
      </c>
      <c r="H277" s="102">
        <f>F277*G277</f>
        <v>3</v>
      </c>
    </row>
    <row r="278" spans="1:8" ht="41.25" customHeight="1" x14ac:dyDescent="0.2">
      <c r="A278" s="103" t="s">
        <v>23</v>
      </c>
      <c r="B278" s="126"/>
      <c r="C278" s="127"/>
      <c r="D278" s="91">
        <f>D277</f>
        <v>1</v>
      </c>
    </row>
    <row r="279" spans="1:8" ht="32.25" customHeight="1" x14ac:dyDescent="0.2">
      <c r="A279" s="51" t="s">
        <v>395</v>
      </c>
      <c r="B279" s="68" t="s">
        <v>17</v>
      </c>
      <c r="C279" s="68" t="s">
        <v>337</v>
      </c>
      <c r="D279" s="69">
        <v>1</v>
      </c>
      <c r="F279" s="102">
        <f>D279</f>
        <v>1</v>
      </c>
      <c r="G279" s="102">
        <v>2</v>
      </c>
      <c r="H279" s="102">
        <f>F279*G279</f>
        <v>2</v>
      </c>
    </row>
    <row r="280" spans="1:8" ht="41.25" customHeight="1" x14ac:dyDescent="0.2">
      <c r="A280" s="103" t="s">
        <v>23</v>
      </c>
      <c r="B280" s="126"/>
      <c r="C280" s="127"/>
      <c r="D280" s="91">
        <f>D279</f>
        <v>1</v>
      </c>
    </row>
    <row r="281" spans="1:8" ht="43.5" customHeight="1" x14ac:dyDescent="0.2">
      <c r="A281" s="48" t="s">
        <v>396</v>
      </c>
      <c r="B281" s="104" t="s">
        <v>483</v>
      </c>
      <c r="C281" s="68" t="s">
        <v>289</v>
      </c>
      <c r="D281" s="69">
        <v>1</v>
      </c>
      <c r="F281" s="102">
        <f>D281</f>
        <v>1</v>
      </c>
      <c r="G281" s="102">
        <v>3</v>
      </c>
      <c r="H281" s="102">
        <f>F281*G281</f>
        <v>3</v>
      </c>
    </row>
    <row r="282" spans="1:8" ht="41.25" customHeight="1" x14ac:dyDescent="0.2">
      <c r="A282" s="103" t="s">
        <v>23</v>
      </c>
      <c r="B282" s="126"/>
      <c r="C282" s="127"/>
      <c r="D282" s="91">
        <f>D281</f>
        <v>1</v>
      </c>
    </row>
    <row r="283" spans="1:8" ht="38.25" x14ac:dyDescent="0.2">
      <c r="A283" s="48" t="s">
        <v>397</v>
      </c>
      <c r="B283" s="68" t="s">
        <v>339</v>
      </c>
      <c r="C283" s="68" t="s">
        <v>413</v>
      </c>
      <c r="D283" s="69">
        <v>1</v>
      </c>
      <c r="F283" s="102">
        <f>D283</f>
        <v>1</v>
      </c>
      <c r="G283" s="102">
        <v>3</v>
      </c>
      <c r="H283" s="102">
        <f>F283*G283</f>
        <v>3</v>
      </c>
    </row>
    <row r="284" spans="1:8" ht="41.25" customHeight="1" x14ac:dyDescent="0.2">
      <c r="A284" s="103" t="s">
        <v>23</v>
      </c>
      <c r="B284" s="126"/>
      <c r="C284" s="127"/>
      <c r="D284" s="91">
        <f>D283</f>
        <v>1</v>
      </c>
    </row>
    <row r="285" spans="1:8" ht="30.75" customHeight="1" x14ac:dyDescent="0.2">
      <c r="A285" s="67" t="s">
        <v>398</v>
      </c>
      <c r="B285" s="68" t="s">
        <v>411</v>
      </c>
      <c r="C285" s="68" t="s">
        <v>413</v>
      </c>
      <c r="D285" s="69">
        <v>1</v>
      </c>
      <c r="F285" s="102">
        <f>D285</f>
        <v>1</v>
      </c>
      <c r="G285" s="102">
        <v>1</v>
      </c>
      <c r="H285" s="102">
        <f>F285*G285</f>
        <v>1</v>
      </c>
    </row>
    <row r="286" spans="1:8" ht="41.25" customHeight="1" x14ac:dyDescent="0.2">
      <c r="A286" s="103" t="s">
        <v>23</v>
      </c>
      <c r="B286" s="126"/>
      <c r="C286" s="127"/>
      <c r="D286" s="91">
        <f>D285</f>
        <v>1</v>
      </c>
    </row>
    <row r="287" spans="1:8" ht="25.5" customHeight="1" x14ac:dyDescent="0.2">
      <c r="A287" s="128" t="s">
        <v>446</v>
      </c>
      <c r="B287" s="129"/>
      <c r="C287" s="129"/>
      <c r="D287" s="45"/>
    </row>
    <row r="288" spans="1:8" ht="60.95" customHeight="1" x14ac:dyDescent="0.2">
      <c r="A288" s="46" t="s">
        <v>399</v>
      </c>
      <c r="B288" s="47" t="s">
        <v>447</v>
      </c>
      <c r="C288" s="47" t="s">
        <v>25</v>
      </c>
      <c r="D288" s="2">
        <v>1</v>
      </c>
      <c r="F288" s="102">
        <f>D288</f>
        <v>1</v>
      </c>
      <c r="G288" s="102">
        <v>3</v>
      </c>
      <c r="H288" s="102">
        <f>F288*G288</f>
        <v>3</v>
      </c>
    </row>
    <row r="289" spans="1:8" ht="41.25" customHeight="1" x14ac:dyDescent="0.2">
      <c r="A289" s="103" t="s">
        <v>23</v>
      </c>
      <c r="B289" s="126"/>
      <c r="C289" s="127"/>
      <c r="D289" s="91">
        <f>D288</f>
        <v>1</v>
      </c>
      <c r="F289" s="5">
        <f>SUM(F27:F288)</f>
        <v>122</v>
      </c>
      <c r="H289" s="5">
        <f t="shared" ref="H289" si="0">SUM(H27:H288)</f>
        <v>286</v>
      </c>
    </row>
    <row r="290" spans="1:8" ht="30.75" customHeight="1" x14ac:dyDescent="0.2">
      <c r="A290" s="196" t="s">
        <v>198</v>
      </c>
      <c r="B290" s="197"/>
      <c r="C290" s="197"/>
      <c r="D290" s="198"/>
    </row>
    <row r="291" spans="1:8" ht="56.1" customHeight="1" x14ac:dyDescent="0.2">
      <c r="A291" s="183"/>
      <c r="B291" s="184"/>
      <c r="C291" s="184"/>
      <c r="D291" s="185"/>
    </row>
    <row r="292" spans="1:8" ht="30.75" customHeight="1" x14ac:dyDescent="0.2">
      <c r="A292" s="196" t="s">
        <v>199</v>
      </c>
      <c r="B292" s="197"/>
      <c r="C292" s="197"/>
      <c r="D292" s="198"/>
      <c r="F292" s="5">
        <v>287</v>
      </c>
      <c r="G292" s="5">
        <v>100</v>
      </c>
    </row>
    <row r="293" spans="1:8" ht="55.5" customHeight="1" x14ac:dyDescent="0.2">
      <c r="A293" s="183"/>
      <c r="B293" s="184"/>
      <c r="C293" s="184"/>
      <c r="D293" s="185"/>
      <c r="F293" s="5">
        <f>H289</f>
        <v>286</v>
      </c>
      <c r="G293" s="5" t="s">
        <v>209</v>
      </c>
      <c r="H293" s="5">
        <f>H289</f>
        <v>286</v>
      </c>
    </row>
    <row r="294" spans="1:8" ht="30.75" customHeight="1" x14ac:dyDescent="0.2">
      <c r="A294" s="196" t="s">
        <v>202</v>
      </c>
      <c r="B294" s="197"/>
      <c r="C294" s="197"/>
      <c r="D294" s="198"/>
      <c r="G294" s="9">
        <f>F293*100/F292</f>
        <v>99.651567944250871</v>
      </c>
      <c r="H294" s="10"/>
    </row>
    <row r="295" spans="1:8" ht="56.1" customHeight="1" x14ac:dyDescent="0.2">
      <c r="A295" s="193"/>
      <c r="B295" s="194"/>
      <c r="C295" s="194"/>
      <c r="D295" s="195"/>
    </row>
    <row r="296" spans="1:8" ht="30.75" customHeight="1" x14ac:dyDescent="0.2">
      <c r="A296" s="196" t="s">
        <v>200</v>
      </c>
      <c r="B296" s="197"/>
      <c r="C296" s="197"/>
      <c r="D296" s="198"/>
    </row>
    <row r="297" spans="1:8" ht="56.1" customHeight="1" x14ac:dyDescent="0.2">
      <c r="A297" s="183"/>
      <c r="B297" s="184"/>
      <c r="C297" s="184"/>
      <c r="D297" s="185"/>
    </row>
    <row r="298" spans="1:8" ht="30.75" customHeight="1" x14ac:dyDescent="0.2">
      <c r="A298" s="196" t="s">
        <v>201</v>
      </c>
      <c r="B298" s="197"/>
      <c r="C298" s="197"/>
      <c r="D298" s="198"/>
    </row>
    <row r="299" spans="1:8" ht="56.85" customHeight="1" x14ac:dyDescent="0.2">
      <c r="A299" s="190"/>
      <c r="B299" s="191"/>
      <c r="C299" s="191"/>
      <c r="D299" s="192"/>
    </row>
    <row r="1069" spans="445:445" x14ac:dyDescent="0.2">
      <c r="QC1069" s="101" t="s">
        <v>484</v>
      </c>
    </row>
  </sheetData>
  <sheetProtection sheet="1" autoFilter="0"/>
  <autoFilter ref="A26:D26">
    <filterColumn colId="1" showButton="0"/>
  </autoFilter>
  <customSheetViews>
    <customSheetView guid="{89EA5D2E-DF7E-4C39-AB36-8622B8FE1653}" scale="145" showPageBreaks="1" printArea="1" showAutoFilter="1" hiddenColumns="1" view="pageBreakPreview" topLeftCell="A147">
      <selection activeCell="B149" sqref="B149"/>
      <rowBreaks count="11" manualBreakCount="11">
        <brk id="18" max="3" man="1"/>
        <brk id="33" max="3" man="1"/>
        <brk id="52" max="3" man="1"/>
        <brk id="65" max="3" man="1"/>
        <brk id="77" max="3" man="1"/>
        <brk id="93" max="3" man="1"/>
        <brk id="105" max="3" man="1"/>
        <brk id="121" max="3" man="1"/>
        <brk id="198" max="3" man="1"/>
        <brk id="213" max="3" man="1"/>
        <brk id="262" max="3" man="1"/>
      </rowBreaks>
      <pageMargins left="1.0236220472440944" right="0.70866141732283472" top="1.1811023622047245" bottom="0.98425196850393704" header="0.31496062992125984" footer="0.55118110236220474"/>
      <pageSetup paperSize="9" scale="90" orientation="portrait" horizontalDpi="1200" verticalDpi="1200" r:id="rId1"/>
      <headerFooter>
        <oddHeader>&amp;C&amp;"-,Negrito"&amp;14NORMAS PARA CERTIFICAÇÃOESCOPO FRANGO CAIPIRA</oddHeader>
        <oddFooter>&amp;LF.CERT.032 - Normas para a Certificação - Escopo FRANGO CAIPIRA - 1ª Edição - 06/07/2018</oddFooter>
      </headerFooter>
      <autoFilter ref="A25:D263">
        <filterColumn colId="1" showButton="0"/>
        <filterColumn colId="2" showButton="0"/>
      </autoFilter>
    </customSheetView>
  </customSheetViews>
  <mergeCells count="177">
    <mergeCell ref="A299:D299"/>
    <mergeCell ref="A219:C219"/>
    <mergeCell ref="A287:C287"/>
    <mergeCell ref="A291:D291"/>
    <mergeCell ref="A293:D293"/>
    <mergeCell ref="A295:D295"/>
    <mergeCell ref="A292:D292"/>
    <mergeCell ref="A290:D290"/>
    <mergeCell ref="A294:D294"/>
    <mergeCell ref="A259:C259"/>
    <mergeCell ref="A270:C270"/>
    <mergeCell ref="B274:C274"/>
    <mergeCell ref="B276:C276"/>
    <mergeCell ref="B278:C278"/>
    <mergeCell ref="B280:C280"/>
    <mergeCell ref="B282:C282"/>
    <mergeCell ref="B284:C284"/>
    <mergeCell ref="B286:C286"/>
    <mergeCell ref="B231:C231"/>
    <mergeCell ref="B289:C289"/>
    <mergeCell ref="B256:C256"/>
    <mergeCell ref="B258:C258"/>
    <mergeCell ref="A298:D298"/>
    <mergeCell ref="A296:D296"/>
    <mergeCell ref="A297:D297"/>
    <mergeCell ref="B129:C129"/>
    <mergeCell ref="B131:C131"/>
    <mergeCell ref="B133:C133"/>
    <mergeCell ref="B102:C102"/>
    <mergeCell ref="B105:C105"/>
    <mergeCell ref="B107:C107"/>
    <mergeCell ref="B53:C53"/>
    <mergeCell ref="B55:C55"/>
    <mergeCell ref="B57:C57"/>
    <mergeCell ref="B59:C59"/>
    <mergeCell ref="B61:C61"/>
    <mergeCell ref="B91:C91"/>
    <mergeCell ref="B148:C148"/>
    <mergeCell ref="B117:C117"/>
    <mergeCell ref="B119:C119"/>
    <mergeCell ref="B121:C121"/>
    <mergeCell ref="B123:C123"/>
    <mergeCell ref="B125:C125"/>
    <mergeCell ref="B146:C146"/>
    <mergeCell ref="B103:C103"/>
    <mergeCell ref="B138:C138"/>
    <mergeCell ref="A143:C143"/>
    <mergeCell ref="B127:C127"/>
    <mergeCell ref="A1:D1"/>
    <mergeCell ref="B48:C48"/>
    <mergeCell ref="B50:C50"/>
    <mergeCell ref="B52:C52"/>
    <mergeCell ref="B65:C65"/>
    <mergeCell ref="B67:C67"/>
    <mergeCell ref="B69:C69"/>
    <mergeCell ref="A20:D20"/>
    <mergeCell ref="A21:D21"/>
    <mergeCell ref="A22:D22"/>
    <mergeCell ref="A23:D23"/>
    <mergeCell ref="A24:D24"/>
    <mergeCell ref="B46:C46"/>
    <mergeCell ref="B31:C31"/>
    <mergeCell ref="B28:C28"/>
    <mergeCell ref="B30:C30"/>
    <mergeCell ref="B33:C33"/>
    <mergeCell ref="B35:C35"/>
    <mergeCell ref="B37:C37"/>
    <mergeCell ref="B41:C41"/>
    <mergeCell ref="B43:C43"/>
    <mergeCell ref="B45:C45"/>
    <mergeCell ref="B26:C26"/>
    <mergeCell ref="B38:C38"/>
    <mergeCell ref="B135:C135"/>
    <mergeCell ref="A144:C144"/>
    <mergeCell ref="B71:C71"/>
    <mergeCell ref="B73:C73"/>
    <mergeCell ref="B75:C75"/>
    <mergeCell ref="B77:C77"/>
    <mergeCell ref="B80:C80"/>
    <mergeCell ref="B78:C78"/>
    <mergeCell ref="B100:C100"/>
    <mergeCell ref="B84:C84"/>
    <mergeCell ref="B86:C86"/>
    <mergeCell ref="B88:C88"/>
    <mergeCell ref="B90:C90"/>
    <mergeCell ref="B93:C93"/>
    <mergeCell ref="B96:C96"/>
    <mergeCell ref="B98:C98"/>
    <mergeCell ref="B137:C137"/>
    <mergeCell ref="B140:C140"/>
    <mergeCell ref="B142:C142"/>
    <mergeCell ref="B109:C109"/>
    <mergeCell ref="B111:C111"/>
    <mergeCell ref="B113:C113"/>
    <mergeCell ref="B115:C115"/>
    <mergeCell ref="B94:C94"/>
    <mergeCell ref="B82:C82"/>
    <mergeCell ref="B39:C39"/>
    <mergeCell ref="B63:C63"/>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161:C161"/>
    <mergeCell ref="B187:C187"/>
    <mergeCell ref="B163:C163"/>
    <mergeCell ref="B177:C177"/>
    <mergeCell ref="B150:C150"/>
    <mergeCell ref="B152:C152"/>
    <mergeCell ref="B156:C156"/>
    <mergeCell ref="A159:C159"/>
    <mergeCell ref="B165:C165"/>
    <mergeCell ref="B167:C167"/>
    <mergeCell ref="B169:C169"/>
    <mergeCell ref="B171:C171"/>
    <mergeCell ref="B179:C179"/>
    <mergeCell ref="B181:C181"/>
    <mergeCell ref="B183:C183"/>
    <mergeCell ref="B185:C185"/>
    <mergeCell ref="B154:C154"/>
    <mergeCell ref="B158:C158"/>
    <mergeCell ref="B173:C173"/>
    <mergeCell ref="B175:C175"/>
    <mergeCell ref="B189:C189"/>
    <mergeCell ref="B191:C191"/>
    <mergeCell ref="B200:C200"/>
    <mergeCell ref="B202:C202"/>
    <mergeCell ref="B204:C204"/>
    <mergeCell ref="B206:C206"/>
    <mergeCell ref="B210:C210"/>
    <mergeCell ref="B214:C214"/>
    <mergeCell ref="B216:C216"/>
    <mergeCell ref="A198:C198"/>
    <mergeCell ref="B197:C197"/>
    <mergeCell ref="B193:C193"/>
    <mergeCell ref="B208:C208"/>
    <mergeCell ref="B212:C212"/>
    <mergeCell ref="B195:C195"/>
    <mergeCell ref="B272:C272"/>
    <mergeCell ref="B240:C240"/>
    <mergeCell ref="B242:C242"/>
    <mergeCell ref="B244:C244"/>
    <mergeCell ref="B246:C246"/>
    <mergeCell ref="B248:C248"/>
    <mergeCell ref="B250:C250"/>
    <mergeCell ref="B252:C252"/>
    <mergeCell ref="B254:C254"/>
    <mergeCell ref="B267:C267"/>
    <mergeCell ref="B269:C269"/>
    <mergeCell ref="B218:C218"/>
    <mergeCell ref="B237:C237"/>
    <mergeCell ref="A238:C238"/>
    <mergeCell ref="B233:C233"/>
    <mergeCell ref="B261:C261"/>
    <mergeCell ref="B263:C263"/>
    <mergeCell ref="B265:C265"/>
    <mergeCell ref="B221:C221"/>
    <mergeCell ref="B223:C223"/>
    <mergeCell ref="B225:C225"/>
    <mergeCell ref="B229:C229"/>
    <mergeCell ref="B227:C227"/>
    <mergeCell ref="B235:C235"/>
  </mergeCells>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6" orientation="portrait" horizontalDpi="1200" verticalDpi="1200" r:id="rId2"/>
  <headerFooter>
    <oddHeader>&amp;C&amp;"-,Negrito"&amp;14NORMAS PARA CERTIFICAÇÃOESCOPO OVO CAIPIRA</oddHeader>
    <oddFooter>&amp;LF.CERT.067 - Normas para a Certificação - Escopo Ovo Caipira - 3ª Revisão - 02/03/2021</oddFooter>
  </headerFooter>
  <colBreaks count="1" manualBreakCount="1">
    <brk id="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workbookViewId="0"/>
  </sheetViews>
  <sheetFormatPr defaultColWidth="9.140625" defaultRowHeight="12.75" x14ac:dyDescent="0.2"/>
  <cols>
    <col min="1" max="1" width="5.85546875" style="88" bestFit="1" customWidth="1"/>
    <col min="2" max="2" width="114.140625" style="89" customWidth="1"/>
    <col min="3" max="16384" width="9.140625" style="3"/>
  </cols>
  <sheetData>
    <row r="1" spans="1:2" ht="72" customHeight="1" x14ac:dyDescent="0.2">
      <c r="A1" s="74" t="s">
        <v>30</v>
      </c>
      <c r="B1" s="75" t="s">
        <v>210</v>
      </c>
    </row>
    <row r="2" spans="1:2" ht="45.75" customHeight="1" x14ac:dyDescent="0.2">
      <c r="A2" s="76" t="s">
        <v>33</v>
      </c>
      <c r="B2" s="77" t="s">
        <v>211</v>
      </c>
    </row>
    <row r="3" spans="1:2" ht="42.75" customHeight="1" x14ac:dyDescent="0.2">
      <c r="A3" s="76" t="s">
        <v>38</v>
      </c>
      <c r="B3" s="77" t="s">
        <v>212</v>
      </c>
    </row>
    <row r="4" spans="1:2" ht="29.25" customHeight="1" x14ac:dyDescent="0.2">
      <c r="A4" s="76" t="s">
        <v>41</v>
      </c>
      <c r="B4" s="77" t="s">
        <v>213</v>
      </c>
    </row>
    <row r="5" spans="1:2" ht="22.5" customHeight="1" x14ac:dyDescent="0.2">
      <c r="A5" s="74" t="s">
        <v>44</v>
      </c>
      <c r="B5" s="77" t="s">
        <v>214</v>
      </c>
    </row>
    <row r="6" spans="1:2" ht="34.5" customHeight="1" x14ac:dyDescent="0.2">
      <c r="A6" s="76" t="s">
        <v>50</v>
      </c>
      <c r="B6" s="77" t="s">
        <v>292</v>
      </c>
    </row>
    <row r="7" spans="1:2" ht="50.25" customHeight="1" x14ac:dyDescent="0.2">
      <c r="A7" s="78" t="s">
        <v>52</v>
      </c>
      <c r="B7" s="77" t="s">
        <v>215</v>
      </c>
    </row>
    <row r="8" spans="1:2" ht="36.75" customHeight="1" x14ac:dyDescent="0.2">
      <c r="A8" s="78" t="s">
        <v>54</v>
      </c>
      <c r="B8" s="77" t="s">
        <v>216</v>
      </c>
    </row>
    <row r="9" spans="1:2" ht="64.5" customHeight="1" x14ac:dyDescent="0.2">
      <c r="A9" s="76" t="s">
        <v>58</v>
      </c>
      <c r="B9" s="77" t="s">
        <v>217</v>
      </c>
    </row>
    <row r="10" spans="1:2" ht="59.25" customHeight="1" x14ac:dyDescent="0.2">
      <c r="A10" s="76" t="s">
        <v>61</v>
      </c>
      <c r="B10" s="77" t="s">
        <v>218</v>
      </c>
    </row>
    <row r="11" spans="1:2" ht="37.5" customHeight="1" x14ac:dyDescent="0.2">
      <c r="A11" s="76" t="s">
        <v>64</v>
      </c>
      <c r="B11" s="77" t="s">
        <v>219</v>
      </c>
    </row>
    <row r="12" spans="1:2" ht="27.75" customHeight="1" x14ac:dyDescent="0.2">
      <c r="A12" s="74" t="s">
        <v>69</v>
      </c>
      <c r="B12" s="77" t="s">
        <v>220</v>
      </c>
    </row>
    <row r="13" spans="1:2" ht="31.5" customHeight="1" x14ac:dyDescent="0.2">
      <c r="A13" s="79" t="s">
        <v>71</v>
      </c>
      <c r="B13" s="77" t="s">
        <v>221</v>
      </c>
    </row>
    <row r="14" spans="1:2" ht="20.25" customHeight="1" x14ac:dyDescent="0.2">
      <c r="A14" s="76" t="s">
        <v>74</v>
      </c>
      <c r="B14" s="77" t="s">
        <v>222</v>
      </c>
    </row>
    <row r="15" spans="1:2" ht="67.5" customHeight="1" x14ac:dyDescent="0.2">
      <c r="A15" s="80" t="s">
        <v>77</v>
      </c>
      <c r="B15" s="77" t="s">
        <v>223</v>
      </c>
    </row>
    <row r="16" spans="1:2" ht="68.25" customHeight="1" x14ac:dyDescent="0.2">
      <c r="A16" s="76" t="s">
        <v>80</v>
      </c>
      <c r="B16" s="77" t="s">
        <v>224</v>
      </c>
    </row>
    <row r="17" spans="1:2" ht="63.75" customHeight="1" x14ac:dyDescent="0.2">
      <c r="A17" s="74" t="s">
        <v>82</v>
      </c>
      <c r="B17" s="77" t="s">
        <v>224</v>
      </c>
    </row>
    <row r="18" spans="1:2" ht="57.75" customHeight="1" x14ac:dyDescent="0.2">
      <c r="A18" s="76" t="s">
        <v>83</v>
      </c>
      <c r="B18" s="77" t="s">
        <v>225</v>
      </c>
    </row>
    <row r="19" spans="1:2" ht="36" customHeight="1" x14ac:dyDescent="0.2">
      <c r="A19" s="80" t="s">
        <v>85</v>
      </c>
      <c r="B19" s="77" t="s">
        <v>226</v>
      </c>
    </row>
    <row r="20" spans="1:2" ht="63.75" customHeight="1" x14ac:dyDescent="0.2">
      <c r="A20" s="80" t="s">
        <v>88</v>
      </c>
      <c r="B20" s="77" t="s">
        <v>227</v>
      </c>
    </row>
    <row r="21" spans="1:2" ht="27" customHeight="1" x14ac:dyDescent="0.2">
      <c r="A21" s="81" t="s">
        <v>91</v>
      </c>
      <c r="B21" s="77" t="s">
        <v>228</v>
      </c>
    </row>
    <row r="22" spans="1:2" ht="24.75" customHeight="1" x14ac:dyDescent="0.2">
      <c r="A22" s="81" t="s">
        <v>92</v>
      </c>
      <c r="B22" s="77" t="s">
        <v>229</v>
      </c>
    </row>
    <row r="23" spans="1:2" ht="24" customHeight="1" x14ac:dyDescent="0.2">
      <c r="A23" s="80" t="s">
        <v>95</v>
      </c>
      <c r="B23" s="77" t="s">
        <v>230</v>
      </c>
    </row>
    <row r="24" spans="1:2" ht="34.5" customHeight="1" x14ac:dyDescent="0.2">
      <c r="A24" s="74" t="s">
        <v>99</v>
      </c>
      <c r="B24" s="77" t="s">
        <v>231</v>
      </c>
    </row>
    <row r="25" spans="1:2" ht="62.25" customHeight="1" x14ac:dyDescent="0.2">
      <c r="A25" s="76" t="s">
        <v>102</v>
      </c>
      <c r="B25" s="77" t="s">
        <v>232</v>
      </c>
    </row>
    <row r="26" spans="1:2" ht="51.75" customHeight="1" x14ac:dyDescent="0.2">
      <c r="A26" s="76" t="s">
        <v>105</v>
      </c>
      <c r="B26" s="77" t="s">
        <v>233</v>
      </c>
    </row>
    <row r="27" spans="1:2" ht="50.25" customHeight="1" x14ac:dyDescent="0.2">
      <c r="A27" s="80" t="s">
        <v>108</v>
      </c>
      <c r="B27" s="77" t="s">
        <v>234</v>
      </c>
    </row>
    <row r="28" spans="1:2" ht="41.25" customHeight="1" x14ac:dyDescent="0.2">
      <c r="A28" s="80" t="s">
        <v>111</v>
      </c>
      <c r="B28" s="77" t="s">
        <v>235</v>
      </c>
    </row>
    <row r="29" spans="1:2" ht="30" customHeight="1" x14ac:dyDescent="0.2">
      <c r="A29" s="80" t="s">
        <v>114</v>
      </c>
      <c r="B29" s="77" t="s">
        <v>236</v>
      </c>
    </row>
    <row r="30" spans="1:2" ht="42.75" customHeight="1" x14ac:dyDescent="0.2">
      <c r="A30" s="74" t="s">
        <v>118</v>
      </c>
      <c r="B30" s="77" t="s">
        <v>237</v>
      </c>
    </row>
    <row r="31" spans="1:2" ht="108.75" customHeight="1" x14ac:dyDescent="0.2">
      <c r="A31" s="76" t="s">
        <v>121</v>
      </c>
      <c r="B31" s="77" t="s">
        <v>238</v>
      </c>
    </row>
    <row r="32" spans="1:2" ht="48.75" customHeight="1" x14ac:dyDescent="0.2">
      <c r="A32" s="76" t="s">
        <v>124</v>
      </c>
      <c r="B32" s="77" t="s">
        <v>346</v>
      </c>
    </row>
    <row r="33" spans="1:2" ht="37.5" customHeight="1" x14ac:dyDescent="0.2">
      <c r="A33" s="74" t="s">
        <v>127</v>
      </c>
      <c r="B33" s="77" t="s">
        <v>239</v>
      </c>
    </row>
    <row r="34" spans="1:2" ht="42" customHeight="1" x14ac:dyDescent="0.2">
      <c r="A34" s="78" t="s">
        <v>130</v>
      </c>
      <c r="B34" s="77" t="s">
        <v>240</v>
      </c>
    </row>
    <row r="35" spans="1:2" ht="123" customHeight="1" x14ac:dyDescent="0.2">
      <c r="A35" s="74" t="s">
        <v>135</v>
      </c>
      <c r="B35" s="82" t="s">
        <v>241</v>
      </c>
    </row>
    <row r="36" spans="1:2" ht="80.25" customHeight="1" x14ac:dyDescent="0.2">
      <c r="A36" s="74" t="s">
        <v>138</v>
      </c>
      <c r="B36" s="77" t="s">
        <v>242</v>
      </c>
    </row>
    <row r="37" spans="1:2" ht="47.25" customHeight="1" x14ac:dyDescent="0.2">
      <c r="A37" s="74" t="s">
        <v>141</v>
      </c>
      <c r="B37" s="77" t="s">
        <v>243</v>
      </c>
    </row>
    <row r="38" spans="1:2" ht="40.5" customHeight="1" x14ac:dyDescent="0.2">
      <c r="A38" s="74" t="s">
        <v>142</v>
      </c>
      <c r="B38" s="77" t="s">
        <v>244</v>
      </c>
    </row>
    <row r="39" spans="1:2" ht="30" customHeight="1" x14ac:dyDescent="0.2">
      <c r="A39" s="74" t="s">
        <v>145</v>
      </c>
      <c r="B39" s="77" t="s">
        <v>245</v>
      </c>
    </row>
    <row r="40" spans="1:2" ht="26.25" customHeight="1" x14ac:dyDescent="0.2">
      <c r="A40" s="74" t="s">
        <v>148</v>
      </c>
      <c r="B40" s="77" t="s">
        <v>246</v>
      </c>
    </row>
    <row r="41" spans="1:2" ht="43.5" customHeight="1" x14ac:dyDescent="0.2">
      <c r="A41" s="76" t="s">
        <v>151</v>
      </c>
      <c r="B41" s="77" t="s">
        <v>247</v>
      </c>
    </row>
    <row r="42" spans="1:2" ht="22.5" customHeight="1" x14ac:dyDescent="0.2">
      <c r="A42" s="74" t="s">
        <v>153</v>
      </c>
      <c r="B42" s="77" t="s">
        <v>248</v>
      </c>
    </row>
    <row r="43" spans="1:2" ht="36" customHeight="1" x14ac:dyDescent="0.2">
      <c r="A43" s="80" t="s">
        <v>155</v>
      </c>
      <c r="B43" s="77" t="s">
        <v>249</v>
      </c>
    </row>
    <row r="44" spans="1:2" ht="24.75" customHeight="1" x14ac:dyDescent="0.2">
      <c r="A44" s="76" t="s">
        <v>158</v>
      </c>
      <c r="B44" s="77" t="s">
        <v>250</v>
      </c>
    </row>
    <row r="45" spans="1:2" ht="72.75" customHeight="1" x14ac:dyDescent="0.2">
      <c r="A45" s="76" t="s">
        <v>161</v>
      </c>
      <c r="B45" s="77" t="s">
        <v>251</v>
      </c>
    </row>
    <row r="46" spans="1:2" ht="77.25" customHeight="1" x14ac:dyDescent="0.2">
      <c r="A46" s="76" t="s">
        <v>164</v>
      </c>
      <c r="B46" s="77" t="s">
        <v>252</v>
      </c>
    </row>
    <row r="47" spans="1:2" ht="65.25" customHeight="1" x14ac:dyDescent="0.2">
      <c r="A47" s="76" t="s">
        <v>167</v>
      </c>
      <c r="B47" s="77" t="s">
        <v>253</v>
      </c>
    </row>
    <row r="48" spans="1:2" ht="45.75" customHeight="1" x14ac:dyDescent="0.2">
      <c r="A48" s="83" t="s">
        <v>168</v>
      </c>
      <c r="B48" s="77" t="s">
        <v>254</v>
      </c>
    </row>
    <row r="49" spans="1:2" ht="27.75" customHeight="1" x14ac:dyDescent="0.2">
      <c r="A49" s="84" t="s">
        <v>171</v>
      </c>
      <c r="B49" s="77" t="s">
        <v>255</v>
      </c>
    </row>
    <row r="50" spans="1:2" ht="43.5" customHeight="1" x14ac:dyDescent="0.2">
      <c r="A50" s="67" t="s">
        <v>174</v>
      </c>
      <c r="B50" s="77" t="s">
        <v>256</v>
      </c>
    </row>
    <row r="51" spans="1:2" ht="40.5" customHeight="1" x14ac:dyDescent="0.2">
      <c r="A51" s="67" t="s">
        <v>175</v>
      </c>
      <c r="B51" s="77" t="s">
        <v>257</v>
      </c>
    </row>
    <row r="52" spans="1:2" ht="63" customHeight="1" x14ac:dyDescent="0.2">
      <c r="A52" s="76" t="s">
        <v>180</v>
      </c>
      <c r="B52" s="77" t="s">
        <v>258</v>
      </c>
    </row>
    <row r="53" spans="1:2" ht="54.75" customHeight="1" x14ac:dyDescent="0.2">
      <c r="A53" s="67" t="s">
        <v>183</v>
      </c>
      <c r="B53" s="77" t="s">
        <v>259</v>
      </c>
    </row>
    <row r="54" spans="1:2" ht="25.5" customHeight="1" x14ac:dyDescent="0.2">
      <c r="A54" s="79" t="s">
        <v>1</v>
      </c>
      <c r="B54" s="97" t="s">
        <v>376</v>
      </c>
    </row>
    <row r="55" spans="1:2" s="100" customFormat="1" ht="25.5" customHeight="1" x14ac:dyDescent="0.2">
      <c r="A55" s="105" t="s">
        <v>2</v>
      </c>
      <c r="B55" s="97" t="s">
        <v>488</v>
      </c>
    </row>
    <row r="56" spans="1:2" ht="25.5" customHeight="1" x14ac:dyDescent="0.2">
      <c r="A56" s="105" t="s">
        <v>3</v>
      </c>
      <c r="B56" s="97" t="s">
        <v>406</v>
      </c>
    </row>
    <row r="57" spans="1:2" ht="33.75" customHeight="1" x14ac:dyDescent="0.2">
      <c r="A57" s="67" t="s">
        <v>405</v>
      </c>
      <c r="B57" s="97" t="s">
        <v>401</v>
      </c>
    </row>
    <row r="58" spans="1:2" s="100" customFormat="1" ht="33.75" customHeight="1" x14ac:dyDescent="0.2">
      <c r="A58" s="105" t="s">
        <v>449</v>
      </c>
      <c r="B58" s="97" t="s">
        <v>502</v>
      </c>
    </row>
    <row r="59" spans="1:2" ht="36" customHeight="1" x14ac:dyDescent="0.25">
      <c r="A59" s="83" t="s">
        <v>450</v>
      </c>
      <c r="B59" s="94" t="s">
        <v>378</v>
      </c>
    </row>
    <row r="60" spans="1:2" s="100" customFormat="1" ht="21.75" customHeight="1" x14ac:dyDescent="0.25">
      <c r="A60" s="67" t="s">
        <v>473</v>
      </c>
      <c r="B60" s="94" t="s">
        <v>474</v>
      </c>
    </row>
    <row r="61" spans="1:2" ht="24.75" customHeight="1" x14ac:dyDescent="0.2">
      <c r="A61" s="79" t="s">
        <v>5</v>
      </c>
      <c r="B61" s="96" t="s">
        <v>303</v>
      </c>
    </row>
    <row r="62" spans="1:2" ht="49.5" customHeight="1" x14ac:dyDescent="0.2">
      <c r="A62" s="79" t="s">
        <v>6</v>
      </c>
      <c r="B62" s="96" t="s">
        <v>403</v>
      </c>
    </row>
    <row r="63" spans="1:2" ht="27" customHeight="1" x14ac:dyDescent="0.2">
      <c r="A63" s="79" t="s">
        <v>265</v>
      </c>
      <c r="B63" s="95" t="s">
        <v>468</v>
      </c>
    </row>
    <row r="64" spans="1:2" s="71" customFormat="1" ht="117" customHeight="1" x14ac:dyDescent="0.25">
      <c r="A64" s="79" t="s">
        <v>266</v>
      </c>
      <c r="B64" s="72" t="s">
        <v>304</v>
      </c>
    </row>
    <row r="65" spans="1:2" s="71" customFormat="1" ht="28.5" customHeight="1" x14ac:dyDescent="0.25">
      <c r="A65" s="83" t="s">
        <v>267</v>
      </c>
      <c r="B65" s="73" t="s">
        <v>305</v>
      </c>
    </row>
    <row r="66" spans="1:2" s="71" customFormat="1" ht="29.25" customHeight="1" x14ac:dyDescent="0.25">
      <c r="A66" s="79" t="s">
        <v>268</v>
      </c>
      <c r="B66" s="73" t="s">
        <v>306</v>
      </c>
    </row>
    <row r="67" spans="1:2" s="71" customFormat="1" ht="36" customHeight="1" x14ac:dyDescent="0.25">
      <c r="A67" s="105" t="s">
        <v>269</v>
      </c>
      <c r="B67" s="73" t="s">
        <v>492</v>
      </c>
    </row>
    <row r="68" spans="1:2" s="71" customFormat="1" ht="36" customHeight="1" x14ac:dyDescent="0.25">
      <c r="A68" s="105" t="s">
        <v>270</v>
      </c>
      <c r="B68" s="109" t="s">
        <v>465</v>
      </c>
    </row>
    <row r="69" spans="1:2" s="71" customFormat="1" ht="42.75" customHeight="1" x14ac:dyDescent="0.25">
      <c r="A69" s="105" t="s">
        <v>271</v>
      </c>
      <c r="B69" s="112" t="s">
        <v>454</v>
      </c>
    </row>
    <row r="70" spans="1:2" s="71" customFormat="1" ht="28.5" customHeight="1" x14ac:dyDescent="0.25">
      <c r="A70" s="105" t="s">
        <v>293</v>
      </c>
      <c r="B70" s="73" t="s">
        <v>360</v>
      </c>
    </row>
    <row r="71" spans="1:2" ht="33" customHeight="1" x14ac:dyDescent="0.2">
      <c r="A71" s="105" t="s">
        <v>294</v>
      </c>
      <c r="B71" s="77" t="s">
        <v>361</v>
      </c>
    </row>
    <row r="72" spans="1:2" ht="42.75" customHeight="1" x14ac:dyDescent="0.2">
      <c r="A72" s="105" t="s">
        <v>295</v>
      </c>
      <c r="B72" s="77" t="s">
        <v>308</v>
      </c>
    </row>
    <row r="73" spans="1:2" ht="39.75" customHeight="1" x14ac:dyDescent="0.2">
      <c r="A73" s="105" t="s">
        <v>296</v>
      </c>
      <c r="B73" s="77" t="s">
        <v>373</v>
      </c>
    </row>
    <row r="74" spans="1:2" ht="24" customHeight="1" x14ac:dyDescent="0.2">
      <c r="A74" s="105" t="s">
        <v>297</v>
      </c>
      <c r="B74" s="77" t="s">
        <v>362</v>
      </c>
    </row>
    <row r="75" spans="1:2" ht="26.25" customHeight="1" x14ac:dyDescent="0.2">
      <c r="A75" s="105" t="s">
        <v>298</v>
      </c>
      <c r="B75" s="85" t="s">
        <v>311</v>
      </c>
    </row>
    <row r="76" spans="1:2" ht="33" customHeight="1" x14ac:dyDescent="0.2">
      <c r="A76" s="105" t="s">
        <v>299</v>
      </c>
      <c r="B76" s="77" t="s">
        <v>374</v>
      </c>
    </row>
    <row r="77" spans="1:2" s="100" customFormat="1" ht="33" customHeight="1" x14ac:dyDescent="0.2">
      <c r="A77" s="105" t="s">
        <v>300</v>
      </c>
      <c r="B77" s="113" t="s">
        <v>456</v>
      </c>
    </row>
    <row r="78" spans="1:2" s="100" customFormat="1" ht="24" customHeight="1" x14ac:dyDescent="0.2">
      <c r="A78" s="83" t="s">
        <v>301</v>
      </c>
      <c r="B78" s="106" t="s">
        <v>363</v>
      </c>
    </row>
    <row r="79" spans="1:2" s="100" customFormat="1" ht="33" customHeight="1" x14ac:dyDescent="0.2">
      <c r="A79" s="105" t="s">
        <v>466</v>
      </c>
      <c r="B79" s="106" t="s">
        <v>458</v>
      </c>
    </row>
    <row r="80" spans="1:2" ht="32.25" customHeight="1" x14ac:dyDescent="0.2">
      <c r="A80" s="105" t="s">
        <v>7</v>
      </c>
      <c r="B80" s="106" t="s">
        <v>460</v>
      </c>
    </row>
    <row r="81" spans="1:2" ht="70.5" customHeight="1" x14ac:dyDescent="0.2">
      <c r="A81" s="105" t="s">
        <v>8</v>
      </c>
      <c r="B81" s="77" t="s">
        <v>365</v>
      </c>
    </row>
    <row r="82" spans="1:2" ht="36" customHeight="1" x14ac:dyDescent="0.2">
      <c r="A82" s="105" t="s">
        <v>9</v>
      </c>
      <c r="B82" s="115" t="s">
        <v>475</v>
      </c>
    </row>
    <row r="83" spans="1:2" ht="27.75" customHeight="1" x14ac:dyDescent="0.2">
      <c r="A83" s="105" t="s">
        <v>10</v>
      </c>
      <c r="B83" s="106" t="s">
        <v>495</v>
      </c>
    </row>
    <row r="84" spans="1:2" s="100" customFormat="1" ht="44.25" customHeight="1" x14ac:dyDescent="0.2">
      <c r="A84" s="105" t="s">
        <v>24</v>
      </c>
      <c r="B84" s="106" t="s">
        <v>347</v>
      </c>
    </row>
    <row r="85" spans="1:2" s="100" customFormat="1" ht="27.75" customHeight="1" x14ac:dyDescent="0.2">
      <c r="A85" s="65" t="s">
        <v>273</v>
      </c>
      <c r="B85" s="106" t="s">
        <v>496</v>
      </c>
    </row>
    <row r="86" spans="1:2" ht="19.5" customHeight="1" x14ac:dyDescent="0.2">
      <c r="A86" s="105" t="s">
        <v>381</v>
      </c>
      <c r="B86" s="77" t="s">
        <v>348</v>
      </c>
    </row>
    <row r="87" spans="1:2" ht="22.5" customHeight="1" x14ac:dyDescent="0.2">
      <c r="A87" s="105" t="s">
        <v>382</v>
      </c>
      <c r="B87" s="77" t="s">
        <v>366</v>
      </c>
    </row>
    <row r="88" spans="1:2" ht="24.75" customHeight="1" x14ac:dyDescent="0.2">
      <c r="A88" s="83" t="s">
        <v>383</v>
      </c>
      <c r="B88" s="106" t="s">
        <v>469</v>
      </c>
    </row>
    <row r="89" spans="1:2" s="100" customFormat="1" ht="32.25" customHeight="1" x14ac:dyDescent="0.2">
      <c r="A89" s="65" t="s">
        <v>461</v>
      </c>
      <c r="B89" s="106" t="s">
        <v>463</v>
      </c>
    </row>
    <row r="90" spans="1:2" ht="31.5" customHeight="1" x14ac:dyDescent="0.2">
      <c r="A90" s="83" t="s">
        <v>11</v>
      </c>
      <c r="B90" s="77" t="s">
        <v>367</v>
      </c>
    </row>
    <row r="91" spans="1:2" ht="23.25" customHeight="1" x14ac:dyDescent="0.2">
      <c r="A91" s="79" t="s">
        <v>12</v>
      </c>
      <c r="B91" s="77" t="s">
        <v>349</v>
      </c>
    </row>
    <row r="92" spans="1:2" ht="47.25" customHeight="1" x14ac:dyDescent="0.2">
      <c r="A92" s="83" t="s">
        <v>13</v>
      </c>
      <c r="B92" s="106" t="s">
        <v>318</v>
      </c>
    </row>
    <row r="93" spans="1:2" s="100" customFormat="1" ht="42" customHeight="1" x14ac:dyDescent="0.2">
      <c r="A93" s="105" t="s">
        <v>14</v>
      </c>
      <c r="B93" s="106" t="s">
        <v>324</v>
      </c>
    </row>
    <row r="94" spans="1:2" s="100" customFormat="1" ht="35.25" customHeight="1" x14ac:dyDescent="0.2">
      <c r="A94" s="105" t="s">
        <v>15</v>
      </c>
      <c r="B94" s="106" t="s">
        <v>404</v>
      </c>
    </row>
    <row r="95" spans="1:2" ht="40.5" customHeight="1" x14ac:dyDescent="0.2">
      <c r="A95" s="83" t="s">
        <v>16</v>
      </c>
      <c r="B95" s="77" t="s">
        <v>512</v>
      </c>
    </row>
    <row r="96" spans="1:2" s="100" customFormat="1" ht="32.25" customHeight="1" x14ac:dyDescent="0.2">
      <c r="A96" s="105" t="s">
        <v>408</v>
      </c>
      <c r="B96" s="106" t="s">
        <v>511</v>
      </c>
    </row>
    <row r="97" spans="1:2" s="100" customFormat="1" ht="60.75" customHeight="1" x14ac:dyDescent="0.2">
      <c r="A97" s="81" t="s">
        <v>412</v>
      </c>
      <c r="B97" s="106" t="s">
        <v>508</v>
      </c>
    </row>
    <row r="98" spans="1:2" s="100" customFormat="1" ht="30.75" customHeight="1" x14ac:dyDescent="0.2">
      <c r="A98" s="65" t="s">
        <v>472</v>
      </c>
      <c r="B98" s="106" t="s">
        <v>471</v>
      </c>
    </row>
    <row r="99" spans="1:2" ht="24" customHeight="1" x14ac:dyDescent="0.2">
      <c r="A99" s="83" t="s">
        <v>27</v>
      </c>
      <c r="B99" s="77" t="s">
        <v>321</v>
      </c>
    </row>
    <row r="100" spans="1:2" ht="20.25" customHeight="1" x14ac:dyDescent="0.2">
      <c r="A100" s="83" t="s">
        <v>274</v>
      </c>
      <c r="B100" s="77" t="s">
        <v>323</v>
      </c>
    </row>
    <row r="101" spans="1:2" ht="25.5" customHeight="1" x14ac:dyDescent="0.2">
      <c r="A101" s="79" t="s">
        <v>275</v>
      </c>
      <c r="B101" s="85" t="s">
        <v>476</v>
      </c>
    </row>
    <row r="102" spans="1:2" ht="18" customHeight="1" x14ac:dyDescent="0.2">
      <c r="A102" s="79" t="s">
        <v>276</v>
      </c>
      <c r="B102" s="77" t="s">
        <v>369</v>
      </c>
    </row>
    <row r="103" spans="1:2" ht="21" customHeight="1" x14ac:dyDescent="0.2">
      <c r="A103" s="83" t="s">
        <v>385</v>
      </c>
      <c r="B103" s="77" t="s">
        <v>505</v>
      </c>
    </row>
    <row r="104" spans="1:2" ht="37.5" customHeight="1" x14ac:dyDescent="0.2">
      <c r="A104" s="67" t="s">
        <v>386</v>
      </c>
      <c r="B104" s="77" t="s">
        <v>328</v>
      </c>
    </row>
    <row r="105" spans="1:2" ht="29.25" customHeight="1" x14ac:dyDescent="0.2">
      <c r="A105" s="79" t="s">
        <v>387</v>
      </c>
      <c r="B105" s="106" t="s">
        <v>459</v>
      </c>
    </row>
    <row r="106" spans="1:2" ht="48" customHeight="1" x14ac:dyDescent="0.2">
      <c r="A106" s="86" t="s">
        <v>388</v>
      </c>
      <c r="B106" s="77" t="s">
        <v>329</v>
      </c>
    </row>
    <row r="107" spans="1:2" ht="26.25" customHeight="1" x14ac:dyDescent="0.2">
      <c r="A107" s="86" t="s">
        <v>389</v>
      </c>
      <c r="B107" s="77" t="s">
        <v>409</v>
      </c>
    </row>
    <row r="108" spans="1:2" ht="24" customHeight="1" x14ac:dyDescent="0.2">
      <c r="A108" s="79" t="s">
        <v>390</v>
      </c>
      <c r="B108" s="77" t="s">
        <v>370</v>
      </c>
    </row>
    <row r="109" spans="1:2" ht="24" customHeight="1" x14ac:dyDescent="0.2">
      <c r="A109" s="105" t="s">
        <v>277</v>
      </c>
      <c r="B109" s="77" t="s">
        <v>507</v>
      </c>
    </row>
    <row r="110" spans="1:2" ht="25.5" customHeight="1" x14ac:dyDescent="0.2">
      <c r="A110" s="79" t="s">
        <v>278</v>
      </c>
      <c r="B110" s="77" t="s">
        <v>507</v>
      </c>
    </row>
    <row r="111" spans="1:2" ht="29.25" customHeight="1" x14ac:dyDescent="0.2">
      <c r="A111" s="48" t="s">
        <v>279</v>
      </c>
      <c r="B111" s="77" t="s">
        <v>335</v>
      </c>
    </row>
    <row r="112" spans="1:2" s="100" customFormat="1" ht="20.25" customHeight="1" x14ac:dyDescent="0.2">
      <c r="A112" s="111" t="s">
        <v>280</v>
      </c>
      <c r="B112" s="119" t="s">
        <v>477</v>
      </c>
    </row>
    <row r="113" spans="1:2" s="100" customFormat="1" ht="29.25" customHeight="1" x14ac:dyDescent="0.2">
      <c r="A113" s="111" t="s">
        <v>478</v>
      </c>
      <c r="B113" s="120" t="s">
        <v>487</v>
      </c>
    </row>
    <row r="114" spans="1:2" ht="24" customHeight="1" x14ac:dyDescent="0.2">
      <c r="A114" s="83" t="s">
        <v>285</v>
      </c>
      <c r="B114" s="106" t="s">
        <v>480</v>
      </c>
    </row>
    <row r="115" spans="1:2" ht="21.75" customHeight="1" x14ac:dyDescent="0.2">
      <c r="A115" s="83" t="s">
        <v>392</v>
      </c>
      <c r="B115" s="106" t="s">
        <v>481</v>
      </c>
    </row>
    <row r="116" spans="1:2" ht="24.75" customHeight="1" x14ac:dyDescent="0.2">
      <c r="A116" s="79" t="s">
        <v>393</v>
      </c>
      <c r="B116" s="77" t="s">
        <v>282</v>
      </c>
    </row>
    <row r="117" spans="1:2" ht="79.5" customHeight="1" x14ac:dyDescent="0.2">
      <c r="A117" s="79" t="s">
        <v>394</v>
      </c>
      <c r="B117" s="106" t="s">
        <v>482</v>
      </c>
    </row>
    <row r="118" spans="1:2" ht="26.25" customHeight="1" x14ac:dyDescent="0.2">
      <c r="A118" s="83" t="s">
        <v>395</v>
      </c>
      <c r="B118" s="77" t="s">
        <v>283</v>
      </c>
    </row>
    <row r="119" spans="1:2" x14ac:dyDescent="0.2">
      <c r="A119" s="79" t="s">
        <v>396</v>
      </c>
      <c r="B119" s="77" t="s">
        <v>338</v>
      </c>
    </row>
    <row r="120" spans="1:2" ht="66" customHeight="1" x14ac:dyDescent="0.25">
      <c r="A120" s="79" t="s">
        <v>397</v>
      </c>
      <c r="B120" s="87" t="s">
        <v>340</v>
      </c>
    </row>
    <row r="121" spans="1:2" ht="25.5" customHeight="1" x14ac:dyDescent="0.2">
      <c r="A121" s="67" t="s">
        <v>398</v>
      </c>
      <c r="B121" s="85" t="s">
        <v>284</v>
      </c>
    </row>
    <row r="122" spans="1:2" ht="30.75" customHeight="1" x14ac:dyDescent="0.2">
      <c r="A122" s="79" t="s">
        <v>399</v>
      </c>
      <c r="B122" s="77" t="s">
        <v>286</v>
      </c>
    </row>
  </sheetData>
  <customSheetViews>
    <customSheetView guid="{89EA5D2E-DF7E-4C39-AB36-8622B8FE1653}" topLeftCell="B51">
      <selection activeCell="B57" sqref="B57"/>
      <pageMargins left="0.511811024" right="0.511811024" top="0.78740157499999996" bottom="0.78740157499999996" header="0.31496062000000002" footer="0.31496062000000002"/>
      <pageSetup paperSize="9" orientation="portrait" horizontalDpi="4294967292" r:id="rId1"/>
    </customSheetView>
  </customSheetViews>
  <pageMargins left="0.51181102362204722" right="0.51181102362204722" top="0.78740157480314965" bottom="0.78740157480314965" header="0.31496062992125984" footer="0.31496062992125984"/>
  <pageSetup paperSize="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F.CERT.067 - Ovo Caipira</vt:lpstr>
      <vt:lpstr>Manual de Gestão</vt:lpstr>
      <vt:lpstr>'F.CERT.067 - Ovo Caipira'!Area_de_impressao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2020-05-08T14:44:59Z</cp:lastPrinted>
  <dcterms:created xsi:type="dcterms:W3CDTF">2016-02-24T17:28:56Z</dcterms:created>
  <dcterms:modified xsi:type="dcterms:W3CDTF">2022-04-13T18:52:49Z</dcterms:modified>
</cp:coreProperties>
</file>