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10171817\Documents\Site 2022\"/>
    </mc:Choice>
  </mc:AlternateContent>
  <bookViews>
    <workbookView xWindow="0" yWindow="0" windowWidth="20490" windowHeight="7365"/>
  </bookViews>
  <sheets>
    <sheet name="F.CERT.069" sheetId="1" r:id="rId1"/>
    <sheet name="Manual de Gestão" sheetId="2" r:id="rId2"/>
    <sheet name="Portaria 1961, 6-03-2020" sheetId="3" r:id="rId3"/>
  </sheets>
  <definedNames>
    <definedName name="_xlnm._FilterDatabase" localSheetId="0" hidden="1">F.CERT.069!$A$26:$D$233</definedName>
    <definedName name="_xlnm.Print_Area" localSheetId="0">F.CERT.069!$A$1:$D$236</definedName>
    <definedName name="Z_89EA5D2E_DF7E_4C39_AB36_8622B8FE1653_.wvu.Cols" localSheetId="0" hidden="1">F.CERT.069!$F:$J</definedName>
    <definedName name="Z_89EA5D2E_DF7E_4C39_AB36_8622B8FE1653_.wvu.FilterData" localSheetId="0" hidden="1">F.CERT.069!$A$25:$D$221</definedName>
    <definedName name="Z_89EA5D2E_DF7E_4C39_AB36_8622B8FE1653_.wvu.PrintArea" localSheetId="0" hidden="1">F.CERT.069!$A$1:$D$236</definedName>
  </definedNames>
  <calcPr calcId="191029"/>
  <customWorkbookViews>
    <customWorkbookView name="usuario - Modo de exibição pessoal" guid="{89EA5D2E-DF7E-4C39-AB36-8622B8FE1653}" mergeInterval="0" personalView="1" maximized="1" xWindow="-8" yWindow="-8" windowWidth="1040" windowHeight="7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6" i="1" l="1"/>
  <c r="H216" i="1" s="1"/>
  <c r="F180" i="1"/>
  <c r="H180" i="1" s="1"/>
  <c r="F165" i="1"/>
  <c r="H165" i="1" s="1"/>
  <c r="D181" i="1"/>
  <c r="G234" i="1" l="1"/>
  <c r="F231" i="1"/>
  <c r="H231" i="1" s="1"/>
  <c r="F228" i="1"/>
  <c r="H228" i="1" s="1"/>
  <c r="F226" i="1"/>
  <c r="H226" i="1" s="1"/>
  <c r="F224" i="1"/>
  <c r="H224" i="1" s="1"/>
  <c r="F222" i="1"/>
  <c r="H222" i="1" s="1"/>
  <c r="F220" i="1"/>
  <c r="H220" i="1" s="1"/>
  <c r="F218" i="1"/>
  <c r="H218" i="1" s="1"/>
  <c r="F214" i="1"/>
  <c r="H214" i="1" s="1"/>
  <c r="F212" i="1"/>
  <c r="H212" i="1" s="1"/>
  <c r="F210" i="1"/>
  <c r="H210" i="1" s="1"/>
  <c r="F208" i="1"/>
  <c r="H208" i="1" s="1"/>
  <c r="F206" i="1"/>
  <c r="H206" i="1" s="1"/>
  <c r="F204" i="1"/>
  <c r="H204" i="1" s="1"/>
  <c r="F201" i="1"/>
  <c r="H201" i="1" s="1"/>
  <c r="F199" i="1"/>
  <c r="H199" i="1" s="1"/>
  <c r="F196" i="1"/>
  <c r="H196" i="1" s="1"/>
  <c r="F194" i="1"/>
  <c r="H194" i="1" s="1"/>
  <c r="F191" i="1"/>
  <c r="H191" i="1" s="1"/>
  <c r="F189" i="1"/>
  <c r="H189" i="1" s="1"/>
  <c r="F187" i="1"/>
  <c r="H187" i="1" s="1"/>
  <c r="F185" i="1"/>
  <c r="H185" i="1" s="1"/>
  <c r="F182" i="1"/>
  <c r="H182" i="1" s="1"/>
  <c r="F178" i="1"/>
  <c r="H178" i="1" s="1"/>
  <c r="F176" i="1"/>
  <c r="H176" i="1" s="1"/>
  <c r="F174" i="1"/>
  <c r="H174" i="1" s="1"/>
  <c r="F172" i="1"/>
  <c r="H172" i="1" s="1"/>
  <c r="F170" i="1"/>
  <c r="H170" i="1" s="1"/>
  <c r="F168" i="1"/>
  <c r="H168" i="1" s="1"/>
  <c r="F163" i="1"/>
  <c r="H163" i="1" s="1"/>
  <c r="F161" i="1"/>
  <c r="H161" i="1" s="1"/>
  <c r="F159" i="1"/>
  <c r="H159" i="1" s="1"/>
  <c r="F157" i="1"/>
  <c r="H157" i="1" s="1"/>
  <c r="F155" i="1"/>
  <c r="H155" i="1" s="1"/>
  <c r="F153" i="1"/>
  <c r="H153" i="1" s="1"/>
  <c r="F151" i="1"/>
  <c r="H151" i="1" s="1"/>
  <c r="F149" i="1"/>
  <c r="H149" i="1" s="1"/>
  <c r="F147" i="1"/>
  <c r="H147" i="1" s="1"/>
  <c r="F145" i="1"/>
  <c r="H145" i="1" s="1"/>
  <c r="D232" i="1"/>
  <c r="D229" i="1"/>
  <c r="D227" i="1"/>
  <c r="D225" i="1"/>
  <c r="D223" i="1"/>
  <c r="D221" i="1"/>
  <c r="D219" i="1"/>
  <c r="D215" i="1"/>
  <c r="D213" i="1"/>
  <c r="D211" i="1"/>
  <c r="D209" i="1"/>
  <c r="D207" i="1"/>
  <c r="D205" i="1"/>
  <c r="D202" i="1"/>
  <c r="D200" i="1"/>
  <c r="D197" i="1"/>
  <c r="D195" i="1"/>
  <c r="D192" i="1"/>
  <c r="D190" i="1"/>
  <c r="D188" i="1"/>
  <c r="D186" i="1"/>
  <c r="D183" i="1"/>
  <c r="D179" i="1"/>
  <c r="D177" i="1"/>
  <c r="D175" i="1"/>
  <c r="D173" i="1"/>
  <c r="D171" i="1"/>
  <c r="D169" i="1"/>
  <c r="D166" i="1"/>
  <c r="D162" i="1"/>
  <c r="D160" i="1"/>
  <c r="D158" i="1"/>
  <c r="D156" i="1"/>
  <c r="D154" i="1"/>
  <c r="D152" i="1"/>
  <c r="D150" i="1"/>
  <c r="D148" i="1"/>
  <c r="D146" i="1"/>
  <c r="D142" i="1" l="1"/>
  <c r="D140" i="1"/>
  <c r="D137" i="1"/>
  <c r="D135" i="1"/>
  <c r="D133" i="1"/>
  <c r="D131" i="1"/>
  <c r="D129" i="1"/>
  <c r="D127" i="1"/>
  <c r="D125" i="1"/>
  <c r="D123" i="1"/>
  <c r="D121" i="1"/>
  <c r="D119" i="1"/>
  <c r="D117" i="1"/>
  <c r="D115" i="1"/>
  <c r="D113" i="1"/>
  <c r="D111" i="1"/>
  <c r="D109" i="1"/>
  <c r="D107" i="1"/>
  <c r="D105" i="1"/>
  <c r="D102" i="1"/>
  <c r="D100" i="1"/>
  <c r="D98" i="1"/>
  <c r="D96" i="1"/>
  <c r="D93" i="1"/>
  <c r="D90" i="1"/>
  <c r="D88" i="1"/>
  <c r="D86" i="1"/>
  <c r="D84" i="1"/>
  <c r="D82" i="1"/>
  <c r="D80" i="1"/>
  <c r="D77" i="1"/>
  <c r="D75" i="1"/>
  <c r="D73" i="1"/>
  <c r="D71" i="1"/>
  <c r="D69" i="1"/>
  <c r="D67" i="1"/>
  <c r="D65" i="1"/>
  <c r="D63" i="1"/>
  <c r="D61" i="1"/>
  <c r="D59" i="1"/>
  <c r="D57" i="1"/>
  <c r="D55" i="1"/>
  <c r="D52" i="1"/>
  <c r="D50" i="1"/>
  <c r="D48" i="1"/>
  <c r="D45" i="1"/>
  <c r="D43" i="1"/>
  <c r="D41" i="1"/>
  <c r="D37" i="1"/>
  <c r="D35" i="1"/>
  <c r="D33" i="1"/>
  <c r="D30" i="1" l="1"/>
  <c r="D28" i="1"/>
  <c r="I13" i="1" l="1"/>
  <c r="G13" i="1"/>
  <c r="H13" i="1"/>
  <c r="F141" i="1"/>
  <c r="H141" i="1" s="1"/>
  <c r="F139" i="1"/>
  <c r="H139" i="1" s="1"/>
  <c r="F136" i="1"/>
  <c r="H136" i="1" s="1"/>
  <c r="F134" i="1"/>
  <c r="H134" i="1" s="1"/>
  <c r="F132" i="1"/>
  <c r="H132" i="1" s="1"/>
  <c r="F130" i="1"/>
  <c r="H130" i="1" s="1"/>
  <c r="F128" i="1"/>
  <c r="H128" i="1" s="1"/>
  <c r="F126" i="1"/>
  <c r="H126" i="1" s="1"/>
  <c r="F124" i="1"/>
  <c r="H124" i="1" s="1"/>
  <c r="F122" i="1"/>
  <c r="H122" i="1" s="1"/>
  <c r="F120" i="1"/>
  <c r="H120" i="1" s="1"/>
  <c r="F118" i="1"/>
  <c r="H118" i="1" s="1"/>
  <c r="F116" i="1"/>
  <c r="H116" i="1" s="1"/>
  <c r="F114" i="1"/>
  <c r="H114" i="1" s="1"/>
  <c r="F112" i="1"/>
  <c r="H112" i="1" s="1"/>
  <c r="F110" i="1"/>
  <c r="H110" i="1" s="1"/>
  <c r="F108" i="1"/>
  <c r="H108" i="1" s="1"/>
  <c r="F106" i="1"/>
  <c r="H106" i="1" s="1"/>
  <c r="F104" i="1"/>
  <c r="H104" i="1" s="1"/>
  <c r="F101" i="1"/>
  <c r="H101" i="1" s="1"/>
  <c r="F99" i="1"/>
  <c r="H99" i="1" s="1"/>
  <c r="F97" i="1"/>
  <c r="H97" i="1" s="1"/>
  <c r="F95" i="1"/>
  <c r="H95" i="1" s="1"/>
  <c r="F92" i="1"/>
  <c r="H92" i="1" s="1"/>
  <c r="F89" i="1"/>
  <c r="H89" i="1" s="1"/>
  <c r="F87" i="1"/>
  <c r="H87" i="1" s="1"/>
  <c r="F85" i="1"/>
  <c r="H85" i="1" s="1"/>
  <c r="F83" i="1"/>
  <c r="H83" i="1" s="1"/>
  <c r="F81" i="1"/>
  <c r="H81" i="1" s="1"/>
  <c r="F79" i="1"/>
  <c r="H79" i="1" s="1"/>
  <c r="F76" i="1"/>
  <c r="H76" i="1" s="1"/>
  <c r="F74" i="1"/>
  <c r="H74" i="1" s="1"/>
  <c r="F72" i="1"/>
  <c r="H72" i="1" s="1"/>
  <c r="F70" i="1"/>
  <c r="H70" i="1" s="1"/>
  <c r="F68" i="1"/>
  <c r="H68" i="1" s="1"/>
  <c r="F66" i="1"/>
  <c r="H66" i="1" s="1"/>
  <c r="F64" i="1"/>
  <c r="H64" i="1" s="1"/>
  <c r="F62" i="1"/>
  <c r="H62" i="1" s="1"/>
  <c r="F60" i="1"/>
  <c r="H60" i="1" s="1"/>
  <c r="F58" i="1"/>
  <c r="H58" i="1" s="1"/>
  <c r="F56" i="1"/>
  <c r="H56" i="1" s="1"/>
  <c r="F54" i="1"/>
  <c r="H54" i="1" s="1"/>
  <c r="F51" i="1"/>
  <c r="H51" i="1" s="1"/>
  <c r="F49" i="1"/>
  <c r="H49" i="1" s="1"/>
  <c r="F47" i="1"/>
  <c r="H47" i="1" s="1"/>
  <c r="F44" i="1"/>
  <c r="H44" i="1" s="1"/>
  <c r="F42" i="1"/>
  <c r="H42" i="1" s="1"/>
  <c r="F40" i="1"/>
  <c r="H40" i="1" s="1"/>
  <c r="F36" i="1"/>
  <c r="H36" i="1" s="1"/>
  <c r="F34" i="1"/>
  <c r="H34" i="1" s="1"/>
  <c r="F32" i="1"/>
  <c r="H32" i="1" s="1"/>
  <c r="F29" i="1"/>
  <c r="H29" i="1" s="1"/>
  <c r="F27" i="1"/>
  <c r="F13" i="1" l="1"/>
  <c r="C15" i="1" s="1"/>
  <c r="F234" i="1"/>
  <c r="H27" i="1"/>
  <c r="H234" i="1" s="1"/>
  <c r="F236" i="1" s="1"/>
  <c r="F237" i="1" s="1"/>
  <c r="D12" i="1" s="1"/>
</calcChain>
</file>

<file path=xl/comments1.xml><?xml version="1.0" encoding="utf-8"?>
<comments xmlns="http://schemas.openxmlformats.org/spreadsheetml/2006/main">
  <authors>
    <author>m11990553</author>
  </authors>
  <commentList>
    <comment ref="A20" authorId="0" shapeId="0">
      <text>
        <r>
          <rPr>
            <b/>
            <sz val="9"/>
            <color indexed="81"/>
            <rFont val="Tahoma"/>
            <family val="2"/>
          </rPr>
          <t>m11990553:</t>
        </r>
        <r>
          <rPr>
            <sz val="9"/>
            <color indexed="81"/>
            <rFont val="Tahoma"/>
            <family val="2"/>
          </rPr>
          <t xml:space="preserve">
A auditoria tem por objetivo verificar se a propriedade atende as exigências para a criação de frango caipira.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234" authorId="0"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t>
        </r>
      </text>
    </comment>
    <comment ref="A236" authorId="0"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<sst xmlns="http://schemas.openxmlformats.org/spreadsheetml/2006/main" count="640" uniqueCount="421">
  <si>
    <t>NORMAS</t>
  </si>
  <si>
    <t>1.1</t>
  </si>
  <si>
    <t>1.2</t>
  </si>
  <si>
    <t>1.3</t>
  </si>
  <si>
    <t>2.1</t>
  </si>
  <si>
    <t>2.2</t>
  </si>
  <si>
    <t>3.1</t>
  </si>
  <si>
    <t>3.2</t>
  </si>
  <si>
    <t>3.3</t>
  </si>
  <si>
    <t>3.4</t>
  </si>
  <si>
    <t>4.1</t>
  </si>
  <si>
    <t>4.2</t>
  </si>
  <si>
    <t>INFORMAÇÕES DO CLIENTE</t>
  </si>
  <si>
    <t>REUNIÃO DE ABERTURA</t>
  </si>
  <si>
    <t>N°</t>
  </si>
  <si>
    <t>CRITÉRIO DE CUMPRIMENTO</t>
  </si>
  <si>
    <t>AVALIAÇÃO</t>
  </si>
  <si>
    <t xml:space="preserve">Evidência </t>
  </si>
  <si>
    <t>DINÂMICA DA AUDITORIA</t>
  </si>
  <si>
    <t>5.1</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</si>
  <si>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</si>
  <si>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</si>
  <si>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</si>
  <si>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</si>
  <si>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</si>
  <si>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</si>
  <si>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</si>
  <si>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</si>
  <si>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</si>
  <si>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</si>
  <si>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</si>
  <si>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</si>
  <si>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</si>
  <si>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</si>
  <si>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</si>
  <si>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</si>
  <si>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</si>
  <si>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</si>
  <si>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</si>
  <si>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</si>
  <si>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</si>
  <si>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</si>
  <si>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</si>
  <si>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</si>
  <si>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</si>
  <si>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</si>
  <si>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</si>
  <si>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</si>
  <si>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</si>
  <si>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</si>
  <si>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</si>
  <si>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</si>
  <si>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</si>
  <si>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</si>
  <si>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</si>
  <si>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</si>
  <si>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</si>
  <si>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</si>
  <si>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</si>
  <si>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</si>
  <si>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</si>
  <si>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</si>
  <si>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</si>
  <si>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</si>
  <si>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</si>
  <si>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</si>
  <si>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</si>
  <si>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</si>
  <si>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</si>
  <si>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</si>
  <si>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</si>
  <si>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</si>
  <si>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</si>
  <si>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</si>
  <si>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</si>
  <si>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</si>
  <si>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</si>
  <si>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</si>
  <si>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</si>
  <si>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</si>
  <si>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</si>
  <si>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</si>
  <si>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</si>
  <si>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</si>
  <si>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</si>
  <si>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</si>
  <si>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</si>
  <si>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</si>
  <si>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</si>
  <si>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</si>
  <si>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</si>
  <si>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</si>
  <si>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</si>
  <si>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</si>
  <si>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</si>
  <si>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</si>
  <si>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</si>
  <si>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</si>
  <si>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</si>
  <si>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</si>
  <si>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</si>
  <si>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</si>
  <si>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</si>
  <si>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</si>
  <si>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</si>
  <si>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</si>
  <si>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</si>
  <si>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</si>
  <si>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</si>
  <si>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</si>
  <si>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</si>
  <si>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</si>
  <si>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</si>
  <si>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</si>
  <si>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</si>
  <si>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</si>
  <si>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</si>
  <si>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</si>
  <si>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</si>
  <si>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</si>
  <si>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</si>
  <si>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</si>
  <si>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</si>
  <si>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</si>
  <si>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</si>
  <si>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</si>
  <si>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</si>
  <si>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</si>
  <si>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</si>
  <si>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</si>
  <si>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</si>
  <si>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</si>
  <si>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</si>
  <si>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</si>
  <si>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</si>
  <si>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</si>
  <si>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</si>
  <si>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</si>
  <si>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</si>
  <si>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</si>
  <si>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</si>
  <si>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</si>
  <si>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</si>
  <si>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</si>
  <si>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</si>
  <si>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</si>
  <si>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</si>
  <si>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</si>
  <si>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</si>
  <si>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</si>
  <si>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</si>
  <si>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</si>
  <si>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</si>
  <si>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</si>
  <si>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</si>
  <si>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</si>
  <si>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</si>
  <si>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</si>
  <si>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</si>
  <si>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</si>
  <si>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</si>
  <si>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</si>
  <si>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</si>
  <si>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</si>
  <si>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</si>
  <si>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</si>
  <si>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</si>
  <si>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</si>
  <si>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</si>
  <si>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</si>
  <si>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</si>
  <si>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</si>
  <si>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</si>
  <si>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</si>
  <si>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</si>
  <si>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</si>
  <si>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</si>
  <si>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</si>
  <si>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</si>
  <si>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</si>
  <si>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</si>
  <si>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</si>
  <si>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</si>
  <si>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</si>
  <si>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</si>
  <si>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</si>
  <si>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</si>
  <si>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</si>
  <si>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</si>
  <si>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</si>
  <si>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</si>
  <si>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</si>
  <si>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RESULTADO</t>
  </si>
  <si>
    <t>CUMPRIMENTO DE ITENS OBRIGATÓRIOS</t>
  </si>
  <si>
    <t>LEGENDA</t>
  </si>
  <si>
    <t>EXIGIBILIDADE</t>
  </si>
  <si>
    <t>CONCLUSÃO DOS AUDITORES</t>
  </si>
  <si>
    <t>ENCERRAMENTO</t>
  </si>
  <si>
    <t>Existência de mapa ou croqui ou fotografia aérea ou de satélite da propriedade, identificando os talhões e glebas.                                                                                                                               Verificação do histórico dos plantios e inspeção visual das áreas novas.</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</si>
  <si>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</si>
  <si>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</si>
  <si>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</si>
  <si>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</si>
  <si>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</si>
  <si>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</si>
  <si>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x</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</si>
  <si>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</si>
  <si>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</si>
  <si>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</si>
  <si>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</si>
  <si>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</si>
  <si>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</si>
  <si>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</si>
  <si>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</si>
  <si>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</si>
  <si>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Constatação visual e em registros de que há práticas adequadas para o manejo do mato (Quadro de Serviços ou similar).
Como exemplos de práticas de manejo do mato, podemos citar: Roçadas, capina manual, controle químico, etc.</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</si>
  <si>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</si>
  <si>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</si>
  <si>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</si>
  <si>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</si>
  <si>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</si>
  <si>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</si>
  <si>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</si>
  <si>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</si>
  <si>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Se não for possível a verificação visual o item pode ser avaliado por entrevista.</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</si>
  <si>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</si>
  <si>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</si>
  <si>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</si>
  <si>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</si>
  <si>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</si>
  <si>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</si>
  <si>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 xml:space="preserve">Fontes renováveis (Palhadas, casca de café, bagaço de cana, poda de vegetais etc são aquelas em que a sua utilização e uso é renovável e pode-se manter e ser aproveitado ao longo do tempo sem possibilidade de esgotamento dessa mesma fonte). </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</si>
  <si>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</si>
  <si>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</si>
  <si>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</si>
  <si>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</si>
  <si>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</si>
  <si>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</si>
  <si>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</si>
  <si>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</si>
  <si>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</si>
  <si>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</si>
  <si>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</si>
  <si>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</si>
  <si>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</si>
  <si>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</si>
  <si>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</si>
  <si>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</si>
  <si>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</si>
  <si>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</si>
  <si>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</si>
  <si>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</si>
  <si>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</si>
  <si>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</si>
  <si>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</si>
  <si>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</si>
  <si>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</si>
  <si>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</si>
  <si>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</si>
  <si>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</si>
  <si>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</si>
  <si>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2.3</t>
  </si>
  <si>
    <t>2.4</t>
  </si>
  <si>
    <t>2.5</t>
  </si>
  <si>
    <t>2.6</t>
  </si>
  <si>
    <t>2.7</t>
  </si>
  <si>
    <t>5.2</t>
  </si>
  <si>
    <t>6.1</t>
  </si>
  <si>
    <t>6.2</t>
  </si>
  <si>
    <t>6.4</t>
  </si>
  <si>
    <t>Verificação documental.</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</si>
  <si>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</si>
  <si>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</si>
  <si>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 propriedade deve ter o Cadastro Ambiental Rural (CAR).</t>
  </si>
  <si>
    <t>Fazer o tratamento de resíduos poluentes (Vinhaça, água residuária, suinocultura, bovinocultura, etc.). Sempre que possível, utilizar os resíduos orgânicos como adubo. Não permitir que estes resíduos poluam o meio ambiente. Para o escopo frango caipira, aves mortas devem ser destinadas em fossas ou composteiras localizadas à uma distância mínima de 150 metros da granja.</t>
  </si>
  <si>
    <t xml:space="preserve"> </t>
  </si>
  <si>
    <t>Constatação de que não houve intervenções, como barragens ou desvios de cursos d´água, salvo com autorização do orgão competente.Comprovação visual e entrevista e/ou documental.</t>
  </si>
  <si>
    <t>Constatação de que não houve drenagem de brejos ou áreas alagadiças, salvo com autorização do órgão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</si>
  <si>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</si>
  <si>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</si>
  <si>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DATA DA AUDITORIA: </t>
  </si>
  <si>
    <t xml:space="preserve">PRODUTOR  /  RAZÃO SOCIAL: </t>
  </si>
  <si>
    <t xml:space="preserve">CPF/CNPJ: </t>
  </si>
  <si>
    <t xml:space="preserve">PROPRIEDADE: </t>
  </si>
  <si>
    <t xml:space="preserve">ENDEREÇO: </t>
  </si>
  <si>
    <t xml:space="preserve">MUNICÍPIO: </t>
  </si>
  <si>
    <t>ESTADO:</t>
  </si>
  <si>
    <t xml:space="preserve">TELEFONE: </t>
  </si>
  <si>
    <t xml:space="preserve">CEP: </t>
  </si>
  <si>
    <t xml:space="preserve">EMAIL: </t>
  </si>
  <si>
    <t xml:space="preserve">Nº RELATÓRIO: </t>
  </si>
  <si>
    <t xml:space="preserve">ANO DA 1ª CERTIFICAÇÃO: </t>
  </si>
  <si>
    <t xml:space="preserve">AUDITOR LIDER: </t>
  </si>
  <si>
    <t xml:space="preserve">PRIMEIRO AUDITOR: </t>
  </si>
  <si>
    <t xml:space="preserve">RESPONSÁVEL: </t>
  </si>
  <si>
    <t xml:space="preserve">CPF: </t>
  </si>
  <si>
    <t>1.4</t>
  </si>
  <si>
    <t>NORMAS                                                                                                                                                                                                                                                                                                                                                                             Normas Certifica Minas: CÓDIGO NÚCLEO (itens A.1 a E.2) e NORMAS PARA CERTIFICAÇÃO ESCOPO MEL (itens 1.1 a 7.1).</t>
  </si>
  <si>
    <t>1.6</t>
  </si>
  <si>
    <t>1.7</t>
  </si>
  <si>
    <t>Disponibilidade de água de boa qualidade, nas proximidades do apiário (Ideal a 400 metros)</t>
  </si>
  <si>
    <t>1.8</t>
  </si>
  <si>
    <t>1.9</t>
  </si>
  <si>
    <t>1.5</t>
  </si>
  <si>
    <t>1.10</t>
  </si>
  <si>
    <t>3 - SANIDADE ANIMAL</t>
  </si>
  <si>
    <t>4- BEM ESTAR ANIMAL</t>
  </si>
  <si>
    <t>6 - PROCESSAMENTO, ARMAZENAMENTO E TRANSPORTE</t>
  </si>
  <si>
    <t>6.6</t>
  </si>
  <si>
    <t>6.7</t>
  </si>
  <si>
    <t>6.8</t>
  </si>
  <si>
    <t>6.9</t>
  </si>
  <si>
    <t>6.10</t>
  </si>
  <si>
    <t>6.11</t>
  </si>
  <si>
    <t>6.12</t>
  </si>
  <si>
    <t>6.13</t>
  </si>
  <si>
    <t>NORMAS DE CERTIFICAÇÃO DO MEL</t>
  </si>
  <si>
    <t>1 - INSTALAÇÕES E DOCUMENTAÇÃO</t>
  </si>
  <si>
    <t xml:space="preserve">2 - MANEJO </t>
  </si>
  <si>
    <t xml:space="preserve">5 - NUTRIÇÃO </t>
  </si>
  <si>
    <t>A localização do apiário deve ser feita através de georreferenciamento (Registro de Coordenadas geográficas)</t>
  </si>
  <si>
    <t xml:space="preserve"> É obrigatório o uso de suporte individual ou coletivo das colmeias, com o mínimo de 40 cm de altura do solo e com proteção contra o ataque de formigas e outros predadores. Recomenda-se um número máximo de 30 colmeias por apiário, podendo-se variar conforme a ocorrência de pastagem apícola. A entrada das abelhas deverá ser voltada para o nascer do sol, estimulando as abelhas para o trabalho cedo, mas deverão estar preferivelmente em sentido contrário às principais correntes de vento frio. As colmeias devem ter uma leve inclinação para frente para evitar o acúmulo de água da chuva no seu interior e coberta com telha de amianto ou outro material.</t>
  </si>
  <si>
    <t>As revisões periódicas devem ser acompanhadas de registros nas fichas individuais das colmeias de acordo com as épocas do ano (época de seca, chuvosa, produtiva) ou quando houver necessidade e substituição de cera alveolada, quadros velhos, deformados, vazios e com pragas durante as revisões. Recomenda-se sempre trabalhar com abelhas no período em que a maior parte delas estiverem  no campo, nunca vestir roupas escuras, pois irritam as abelhas, não colocar fumaça em excesso, não trabalhar em dia de chuva, nunca passar mais de 5 minutos trabalhando numa colmeia, salvo quando da extração de mel, nunca usar no fumigador material tóxico tais como: óleo, querosene, bucha com graxa, fumo, etc. Nas revisões  avaliar a capacidade de postura da rainha, substituir os quadros velhos e deformados por quadros novos com cera alveolada, diminuir os favos zanganeiros, identificar e controlar pragas e doenças, avaliar a reserva de alimentos e a necessidade de alimentação suplementar.</t>
  </si>
  <si>
    <t>A emissão de GTA é obrigatória para transporte do mel e demais produtos apícolas.</t>
  </si>
  <si>
    <t>O apicultor deve ter participado de curso de capacitação de mão de obra em Boas Práticas apícolas, estando apto para um melhor manejo e a trabalhar com segurança nas atividades do apiário.</t>
  </si>
  <si>
    <t>É obrigatório o uso de EPIs como vestimento apícola, botas e luvas, que devem ser de cor clara,  mantidas limpas, em perfeito estado de conservação, utilizadas só para trabalhos apícolas e guardadas em local livre de contaminantes, como pesticidas, combustível, fertilizantes e outros.</t>
  </si>
  <si>
    <t xml:space="preserve"> Os materiais e equipamentos apícolas utilizados no manejo com as abelhas devem ser de uso exclusivo, mantidos limpos e guardados em local livre descontaminantes. Em todos os quadros devem ser utilizados arames para fixação da cera alveolada com a finalidade de prevenir possíveis quebras dos favos na centrifugação.</t>
  </si>
  <si>
    <t>Os materiais devem ser livre de contaminantes e resíduos químicos, devendo proporcionar fumaça fria, densa e sem odor forte. Não usar materiais de origem animal e nem de produtos derivados do petróleo, devido ao alto risco de contaminação  das colmeias.</t>
  </si>
  <si>
    <t>Entre as várias colmeias conhecidas, a mais usada é a Langstroth (nome dado em homenagem ao seu idealizador) também conhecida como colmeia Standart ou Americana. Ë de grande importância a padronização das colmeias evitando problemas de manejo. A Colmeia Langstroth é composta por ninho, melgueiras, quadros, tampa e fundo.</t>
  </si>
  <si>
    <t>Nas revisões periódicas das colmeias deve-se atentar para a presença constante de reservas de mel e pólen suficientes para a sobrevivência dos enxames.</t>
  </si>
  <si>
    <t>Deve-se manter registro em caderno dos ingredientes utilizados para a confecção dos alimentos artificiais energéticos e/ou proteicos assim como a  quantidade e qualidade.</t>
  </si>
  <si>
    <t>Devem ser mantidos registros atualizados de envase do mel como data do envase e número do lote.</t>
  </si>
  <si>
    <t>Recomenda-se o uso de tela excluidora em colmeias produtivas com o objetivo de impedir a postura de ovos nas melgueiras gerando possíveis contaminações no mel colhido.</t>
  </si>
  <si>
    <t>Colheita de quadros com 80 % dos favos operculados, sem crias e excesso de pólen. Uso obrigatório de caixas plásticas com tampas ou melgueiras com tampa e bandejas higienizadas para colocação dos quadros com favos de mel colhidos. Trabalhador na colheita atento a higiene pessoal, sem ferimentos, doenças, não alérgico ao veneno das abelhas, capacitados para a atividade.</t>
  </si>
  <si>
    <t>Os quadros com mel devem ser transportados preferencialmente em veículos fechados e higienizados.</t>
  </si>
  <si>
    <t xml:space="preserve"> O produtor deve comprovar que não houve adição de açúcar através do teste simples de verificação visual pelo teste com uso de Lugol.</t>
  </si>
  <si>
    <t>Devem ser mantidos registros atualizados de armazenamento do mel e demais produtos, com data de armazenamento, número do lote processado, nome do apiário e coordenadas geográficas.</t>
  </si>
  <si>
    <t>Verificar se há manual de boas práticas de produção do mel.</t>
  </si>
  <si>
    <t>Entrevista ou verificação visual.</t>
  </si>
  <si>
    <t>7- CONTROLE DO USO DE MARCAS</t>
  </si>
  <si>
    <t>7.1</t>
  </si>
  <si>
    <t>Lavar periodicamente a lixeira, mantendo-a seca e fechada. Acondicionar lixo em sacos plásticos dentro de recipientes tampados. Os sacos de lixo devem ser colocados em lugares altos próximo à hora da coleta. Uso de telas em portas e janelas.</t>
  </si>
  <si>
    <t>Verificação do uso de som, ultrassom; luz, repelentes à base de vegetal; armadilhas (feromônios, mecânicas, cromáticas) e ratoeiras.</t>
  </si>
  <si>
    <t>GOVERNO DO ESTADO DE MINAS GERAIS Instituto Mineiro de Agropecuária PORTARIA Nº 1.961, DE 06 DE MARÇO DE 2020. INSTITUI O PROGRAMA CERTIFICA MINAS – MEL. O Diretor-Geral do Instituto Mineiro de Agropecuária, no uso da atribuição que lhe confere o art. 12, inciso I, combinado com o art. 2º, inciso II do Regulamento baixado pelo Decreto Estadual nº 47.859 de 07/02/2020 e considerando a finalidade da Lei 22.926/2018, de assegurar a qualidade dos produtos agropecuários e agroindustriais produzidos no Estado e a sustentabilidade de seus sistemas de produção, proporcionando a esses produtos uma maior competitividade e favorecendo sua inserção nos mercados nacional e internacional. RESOLVE: CAPÍTULO I – DO CERTIFICA MINAS MEL. Art. 1º - Criar o Programa Certifica Minas Mel. Art. 2º - São princípios e objetivos do Programa Certifica Minas Mel: I - Promover a produção segura, socioambientalmente responsável e de qualidade, garantindo a saúde dos consumidores. II - Incentivar as organizações dos setores participantes a adotarem sistemas da qualidade na cadeia produtiva, que contribuam para a segurança e confiabilidade dos produtos ofertados aos diversos mercados consumidores. III - Reconhecer os preceitos estabelecidos por entidades nacionais e internacionais como Ministério da Agricultura, Pecuária e Abastecimento – MAPA, Agência Nacional de Vigilância Sanitária – ANVISA, Instituto Nacional de Metrologia, Qualidade e Tecnologia – INMETRO e Organização das Nações Unidas para Alimentação e Agricultura – FAO, colaborando em entendimentos mútuos e promoção de ações de apoio ao setor. IV - Estabelecer um sistema de verificação independente, em todo o território do Estado de Minas Gerais, quando pertinente e aplicável a todos os tipos de estabelecimentos produtores de mel, independente de regiões e tecnologias aplicadas ao processo produtivo. CAPÍTULO II – DAS NORMAS DE CERTIFICAÇÃO Art. 3º - As normas de certificação serão publicadas no site do Instituto Mineiro de Agropecuária e abordarão questões como: I – Georreferenciamento; II – Rastreabilidade; III – Responsabilidade Socioambiental; IV – Gestão da Atividade; V – Manejo do Apiário; VI – Sanidade Apícola; VII – Alimentação das Abelhas; VIII – Materiais e equipamentos apícolas; IX – Colheita e Processamento do Mel. CAPÍTULO III – DA SOLICITAÇÃO DA CERTIFICAÇÃO Art. 4º - Para o ingresso no Programa Certifica Minas Mel, o solicitante deverá: I – Ser detentor de inscrição estadual no Estado de Minas Gerais; II – Comprometer-se a cumprir as normas de certificação; III – Permitir ao auditor do Instituto Mineiro de Agropecuária, ou a auditor credenciado, o acesso à sua propriedade para a realização das auditorias de conformidade; IV – Preencher e assinar o requerimento e o contrato de certificação; V – Efetuar o pagamento dos preços de certificação, quando aplicável; VI – Arcar com as responsabilidades técnica, civil e penal em relação à sua produção, bem como sobre todos os documentos apresentados nas auditorias; GOVERNO DO ESTADO DE MINAS GERAIS Instituto Mineiro de Agropecuária CAPÍTULO IV – DA AUDITORIA DE CONFORMIDADE Art. 5º - A auditoria de conformidade será realizada pelo Instituto Mineiro de Agropecuária, adotando os seguintes procedimentos: I – Analisar criticamente a solicitação de certificação; II – Após o aceite da solicitação, realizar auditorias de conformidade para verificar o cumprimento das normas de certificação; III – emitir relatório de auditoria, o qual conterá: identificação da propriedade, data de realização da auditoria, nome do(s) auditor(es), registro de não conformidade caso tenha, conclusões da auditoria e assinatura do(s) auditor(es) e do representante da propriedade; IV – Recomendar ou não a certificação. CAPÍTULO V – DA DECISÃO SOBRE A CERTIFICAÇÃO Art. 6º - Após a realização da auditoria o IMA decidirá sobre a concessão ou não da certificação de conformidade. Art. 7º - A decisão será pautada pela análise dos resultados de auditoria, correções de não conformidades, atendimento aos requisitos contratuais e outros documentos que se fizerem necessários. Art. 8º - Se concedida a certificação serão concedidos ao cliente o certificado de conformidade e a autorização para uso do selo de conformidade do Programa Certifica Minas – Mel. Art. 9º - O certificado terá validade de 1 (um) ano, a partir de sua emissão. Art. 10 - Fica facultado o uso do selo nos produtos e/ou materiais de divulgação oriundos de propriedades certificadas. CAPÍTULO VI – DA MANUTENÇÃO DA CERTIFICAÇÃO Art. 11 - Para a manutenção da certificação serão realizadas auditorias no mínimo anualmente, de modo a verificar se é mantido o cumprimento das normas de certificação. Capítulo VII – Dos Recursos do Programa Art. 12 - São recursos do Programa Certifica Minas Mel; I – As dotações consignadas no orçamento do Estado ou em créditos adicionais; II – Os recursos oriundos de parcerias entre União e o Estado; III – os recursos oriundos de outras fontes. CAPÍTULO VIII – DAS SANÇÕES Art. 13 - Assegurado o direito de defesa, o participante do Programa Certifica Minas Mel que descumprir obrigações contratuais, ou a critério do Instituto Mineiro de Agropecuária ficará sujeito às seguintes sanções, sem prejuízo da aplicação das responsabilidades civis e criminais: I - Advertência escrita; II - Suspensão da certificação; III - Cancelamento da certificação. Art. 14 - Esta Portaria entra em vigor na data de sua publicação. Art. 15 - Revogam-se as disposições em contrário. Belo Horizonte, 06 de março de 2020. Thales Almeida Pereira Fernandes Diretor-Geral</t>
  </si>
  <si>
    <t>Verificar no memorial descritivo dos processos tecnológicos e de medidas higiênico sanitárias, se estão descritas as medidas preventivas adotadas para evitar as principais enfermidades comuns à espécie.</t>
  </si>
  <si>
    <t xml:space="preserve">Através de verificação presencial e entrevista e/ou registros constatar que os utensílios, equipamentos e instalações são mantidos limpos e desinfetados.  </t>
  </si>
  <si>
    <t>Verificar de forma presencial se o local de estocagem dos produtos (mel) está limpo, ventilado e se a dimensão do local é suficiente para armazenagem e deslocamento da produção bem como dos funcionário(os).</t>
  </si>
  <si>
    <t>Verificar se há o memorial descritivo, abrangendo a infraestrutura, localização do apiário e casa de processamento do mel. Deve conter todas as etapas do processamento, manejo, critérios higiênicos sanitários e se estão em consonância com a legislação.</t>
  </si>
  <si>
    <t>Verificar a existência de croqui.</t>
  </si>
  <si>
    <t>Verificar por entrevista ou presencial se o manejo é realizado de forma calma e tranquila, buscando evitar estresse do enxame.</t>
  </si>
  <si>
    <t>Verificação documental dos registros da terapêutica utilizada no enxame ( data de aplicação , periodo de tratamento  e principio ativo), caso não tenha feito terapêutica, considerar conforme.</t>
  </si>
  <si>
    <t>Verificar nas colmeias se há substrato (mel e pólen) e água próxima ao apiário, caso não exista fonte natural de água com boa procedência ( nascentes e riachos) deve ser providênciado um bebedouro com distância màxima de 30 metros do apiário. Verificação por amostragem, a ser definida pelo auditor.</t>
  </si>
  <si>
    <t>Verificar de forma presencial que o mel está envasado em vasilhames de vidro ou plástico ou bisnágas, sachês, latas de alumínio que contam com  revestimento interno apropriado para armazenagem de alimentos, balde plástico atóxico e tambores metálicos destinados para armazenagem de grandes quantidades do produto. Verificar se as embalagens estão limpas e se não ficaram restos de mel na tampa ou lacre ou na parte externa. Quaisquer que sejam os tipos de embalagens adotadas, estas deverão ser colocadas em caixas de papelão onduladas, que serão estocadas e protegidas de umidade.</t>
  </si>
  <si>
    <t>Verificar através de registros que as quantidades de produtos acabados correspondem ao volume de produção informado.</t>
  </si>
  <si>
    <t>Deve ser feito uso adequado da marca do IMA e do selo de certificação do Mel. As marcas devem ser empregadas  de forma a não dar vazão quanto a dupla interpretação.</t>
  </si>
  <si>
    <t xml:space="preserve">MARCAS: </t>
  </si>
  <si>
    <t>Aflora do local do apiário deve ser rica em plantas fornecedoras de néctar com alta concentração de açúcar, pólen e resinas. O apiário deve estar o mais próximo possível das floradas, para facilitar o trabalho de coleta de alimentos das abelhas, contribuindo, dessa forma, para a melhoria da produção do mel. O apicultor deve observar as floradas da região para identificação das plantas mais visitadas pelas abelhas na busca de alimento e procurar multiplicá-las para recuperação de áreas desmatadas e degradadas. É também importante o enriquecimento da flora local com o plantio de plantas fornecedoras de néctar e pólen, com o objetivo de melhorar a disponibilidade de alimento para as abelhas. A melhores pastagens apícolas são constituída de campos “sujo” e matas naturais, obtendo-se daí um mel proveniente de diversas floradas. Inúmeras são as plantas naturais, consideradas como fontes excelentes de néctar e pólen, entre elas se destacam: assa – peixe, erva – canudo, alecrins, arranha-gato, leiteiras, camará, fedegoso, macaé, gervão, malícia, carquejas, arnicas, dente de leão, malvas, hortelã etc. Outro grande potencial de flora apícola são as grandes áreas de reflorestamentos existentes, cultivadas com diversas espécies de eucaliptos</t>
  </si>
  <si>
    <t>Verificação de registros de treinamento e entrevista.</t>
  </si>
  <si>
    <t>Verificação de registro nas fichas individuais das colméias.</t>
  </si>
  <si>
    <t>Deve ser feito uso adequado da marca do IMA e do selo de certificação Certifica Minas Mel. As marcas devem ser empregadas  de forma a não dar vazão quanto a dupla interpretação.</t>
  </si>
  <si>
    <t>6.3</t>
  </si>
  <si>
    <t>6.5</t>
  </si>
  <si>
    <t>Verificação visual.</t>
  </si>
  <si>
    <t xml:space="preserve">Verificação visual e de registros. </t>
  </si>
  <si>
    <t>Verificação de registros e de GTA´s.</t>
  </si>
  <si>
    <t>Entrevista e verificação visual.</t>
  </si>
  <si>
    <t xml:space="preserve">Verificação presencial, entrevista e registros. </t>
  </si>
  <si>
    <t xml:space="preserve"> Verificação visual.</t>
  </si>
  <si>
    <t>Entrevista, registros e verificação visual.</t>
  </si>
  <si>
    <t>Verificar se há presença de larvas mortas nos favos bem como abelhas mortas no assoalho da caixa, favos com áreas de cria falhadas, com opérculos perfurados, escurecidos e afundados. Pode ocorrer cheiro pútrido (de material podre, em decomposição). Larvas com mudança de cor, passando do branco para amarelo até marrom escuro. Abelhas com tremores e com dificuldade de locomoção. Operárias campeiras mortas na frente do alvado. Abelhas rastejando na frente da colméia e no alvado etc.</t>
  </si>
  <si>
    <t>A escolha do local para a instalação do apiário é muito importante. O apiário deve estar distante 3.000 metros de lixões, aterros sanitários, lagoas de decantação de resíduos, engenhos e outros ambientes atrativos para as abelhas e que podem levar risco de contaminação à produção apícola. Distância mínima de 300 metros de casas, escolas, estradas, criatório de animais (aviários, granjas, estábulos e pocilgas) e outras construções, para garantir a segurança das pessoas e animais. Distância mínima de 2 Km de engenhos de açúcar, fabricas e depósitos de doces, rapaduras e afins. Distante 2000 metros de áreas onde exista uma área de agricultura intensiva em que o uso de agrotóxico seja utilizado frequentemente, não se instala um apiário devido a contaminação de produtos e mortalidade de abelhas. Preferencialmente deve haver uma distância de pelo menos 3000 metros entre apiários em função da necessidade de alimento para as abelhas. O local deve ser seco, arejado, ensolarado e protegido dos ventos frios. De preferência deve estar num raio de 1,7 km  de plantas melíferas. O local deve ter fácil acesso, para facilitar o transporte de colmeias, o manejo e as colheitas. O local de instalação se necessário, roçado, limpo e cercado. O objetivo dessas medidas é facilitar o manejo do apiário, bem como evitar fogo, ataque de pragas e a invasão por animais.</t>
  </si>
  <si>
    <t>É obrigatório no entreposto apícula, casa do mel, o  uso de luvas, botas higienizadas, mascara e toca com o objetivo de evitar possíveis contaminações.</t>
  </si>
  <si>
    <t>É obrigatório o uso de EPIs como vestimento apícola, botas e luvas na colheita do mel e demais produtos apícolas com o objetivo de garantir a segurança de quem esta manuseando e transportando a melgueira .</t>
  </si>
  <si>
    <t>A localização do apiário está georreferenciada.</t>
  </si>
  <si>
    <t>Há memorial descritivo dos processos tecnológicos  e das medidas higiênicos sanitárias.</t>
  </si>
  <si>
    <t>Há manual com procedimentos que visem à aplicação das boas práticas de produção, abrangendo o manuseio e processamento em todas as etapas.</t>
  </si>
  <si>
    <t>Há croqui e descrição da ocupação, localização e acesso da unidade de produção considerando os aspectos produtivos e ambientais.</t>
  </si>
  <si>
    <t>O apiário está localizado em local apropriado.</t>
  </si>
  <si>
    <t>Há presença de florada abundante próxima ao apiário.</t>
  </si>
  <si>
    <t>Há disponibilidade de água de boa qualidade, nas proximidades do apiário (Ideal a 400 metros).</t>
  </si>
  <si>
    <t>É utilizado suporte individual/coletivo por colmeias com o mínimo de 40 cm de altura do solo com protetor contra formigas.</t>
  </si>
  <si>
    <t>As colméias estão identificadas através de numeração ou simbologia e ficha individual de anotações do seu manejo.</t>
  </si>
  <si>
    <t>Há mão de obra capacitada nas Boas Práticas apícolas.</t>
  </si>
  <si>
    <t>São realizadas revisões periódicas obrigatórias (antes da colheita e no período de escassez de alimento).</t>
  </si>
  <si>
    <t>Os EPIs (vestimento apícola, botas e luvas) são de cor clara,  mantidos limpos, em perfeito estado de conservação, utilizados só para trabalhos apícolas e guardados em local livre de contaminantes, como pesticidas, combustível, fertilizantes e outros.</t>
  </si>
  <si>
    <t>O manejo é realizado de forma calma e sem agitações.</t>
  </si>
  <si>
    <t>O material para queima no fumigador é de origem vegetal.</t>
  </si>
  <si>
    <t>As colmeias são do modelo  Langstroth.</t>
  </si>
  <si>
    <t>As principais afecções e enfermidades comuns à espécie bem como as medidas preventivas adotadas para seu controle estão descritas.</t>
  </si>
  <si>
    <t xml:space="preserve">Há registros da terapêutica utilizada no enxame, constando, a data de aplicação; o período de tratamento e o princípio ativo do produto utilizado.
</t>
  </si>
  <si>
    <t>As instalações, equipamentos e  utensílios são mantidos limpos e desinfetados.</t>
  </si>
  <si>
    <t>As abelhas estão livres de fome e sede.</t>
  </si>
  <si>
    <t>Nas colméias há baixo índice de mortalidade.</t>
  </si>
  <si>
    <t>As reservas de mel e pólen são suficientes para a sobrevivência dos enxames.</t>
  </si>
  <si>
    <t>Há registro em caderno de controle dos ingredientes utilizados para a confecção dos alimentos artificiais energéticos e/ou protéicos, assim como a  quantidade e qualidade.</t>
  </si>
  <si>
    <t>O local de estocagem é limpo, ventilado e amplo.</t>
  </si>
  <si>
    <t>São utilizadas embalagens que não contaminam o produto.</t>
  </si>
  <si>
    <t>São mantidos registros atualizados de envase como data do envase e número do lote.</t>
  </si>
  <si>
    <t>As quantidades de produtos acabados estão em consonância com o volume de produção informado.</t>
  </si>
  <si>
    <t>São eliminados os abrigos de pragas, bem como o acesso das mesmas às instalações.</t>
  </si>
  <si>
    <t xml:space="preserve"> São utilizados métodos mecânicos, físicos e biológicos para o controle de pragas.</t>
  </si>
  <si>
    <t>É utilizada tela excluidora em colmeias produtivas.</t>
  </si>
  <si>
    <t>São utilizados EPIs durante o transporte e manejo das melgueiras (vestimenta apícula, botas e luvas).</t>
  </si>
  <si>
    <t>São utilizados vestimentas que seguem o padrão higiênico-sanitário de boas práticas de fabricação no entreposto apícula.</t>
  </si>
  <si>
    <t>São adotadas boas práticas na colheita.</t>
  </si>
  <si>
    <t>O transporte do mel nas melgueiras até a área de processamento é adequado, acondicionado em sacos plásticos protegidos contra contaminações diversas.</t>
  </si>
  <si>
    <t>Verificação visual e documental.</t>
  </si>
  <si>
    <t>O registro de transito de colmeias e rainhas está registrado e com GTA´s emitidas.</t>
  </si>
  <si>
    <t>Os materiais e equipamentos apícolas (caixas, telas, quadros, alimentadores, suporte, formão, faca, vassourinha, alicate, martelo, esticador de arame etc.) utilizados no manejo com as abelhas são de uso exclusivo, mantidos limpos e guardados em local livre de contaminantes.</t>
  </si>
  <si>
    <t>Verificação visual ou entrevista e registros.</t>
  </si>
  <si>
    <t>É proibida adição de açúcar no mel.</t>
  </si>
  <si>
    <t>Entrevista e verificação visual atraves do teste lugol.</t>
  </si>
  <si>
    <t>São mantidos registros atualizados de armazenamento, com data de armazenamento, número do lote processado, nome do apiário.</t>
  </si>
  <si>
    <t xml:space="preserve">Todo processamento do mel e o mel produzido,  contem registro em orgão oficial de inspeção.  </t>
  </si>
  <si>
    <t>Verificação do registro de inspeção do estabelecimento apícola(SIM ou SIE-IMA ou SIF)</t>
  </si>
  <si>
    <t>2.8</t>
  </si>
  <si>
    <t>Todos os produtos de uso veterinários utilizados no apiário devem ser registrados no MAPA. Insumos (cera alveolada, xarope, suplemento alimentar etc) agropecuários devem seguir padrões higiênicos de produção. Deve-se manter um caderno de controle com informações de data, quantidade fornecida de alimentação e motivo para o enxame ser alimentado evitando falsificação do mel.</t>
  </si>
  <si>
    <t>Produtos de uso veterinários devem ser registrados junto ao MAPA e demais insumos como cera alveolada, xarope, suplemento alimentar etc, utilizados no apiário devem seguir práticas higiênico-sanitárias.</t>
  </si>
  <si>
    <t>O apiário é cadastrado junto ao Serviço Veterinário Oficial.</t>
  </si>
  <si>
    <t>1.11</t>
  </si>
  <si>
    <t xml:space="preserve"> O apicultor deve obrigatoriamente realizar o cadastro do apiário junto ao Serviço Veterinário Oficial (IMA)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</si>
</sst>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0"/>
      <color theme="0"/>
      <name val="Calibri"/>
      <family val="2"/>
      <scheme val="minor"/>
    </font>
    <font>
      <sz val="10"/>
      <name val="Calibri"/>
      <family val="2"/>
      <charset val="1"/>
    </font>
  </fonts>
  <fills count="2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theme="0"/>
        <bgColor rgb="FF00FFFF"/>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8"/>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190">
    <xf numFmtId="0" fontId="0" fillId="0" borderId="0" xfId="0"/>
    <xf numFmtId="0" fontId="1" fillId="0" borderId="6"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6" fillId="17" borderId="3" xfId="0" applyNumberFormat="1" applyFont="1" applyFill="1" applyBorder="1" applyAlignment="1" applyProtection="1">
      <alignment horizontal="center" vertical="center" wrapText="1"/>
      <protection locked="0"/>
    </xf>
    <xf numFmtId="49" fontId="6" fillId="2" borderId="6" xfId="0" applyNumberFormat="1" applyFont="1" applyFill="1" applyBorder="1" applyAlignment="1" applyProtection="1">
      <alignment horizontal="center" vertical="center" wrapText="1"/>
      <protection locked="0"/>
    </xf>
    <xf numFmtId="0" fontId="2" fillId="0" borderId="17" xfId="0" applyFont="1" applyBorder="1" applyAlignment="1" applyProtection="1">
      <alignment horizontal="left" vertical="top" wrapText="1"/>
      <protection locked="0"/>
    </xf>
    <xf numFmtId="0" fontId="2" fillId="0" borderId="20" xfId="0" applyFont="1" applyFill="1" applyBorder="1" applyAlignment="1" applyProtection="1">
      <alignment vertical="top" wrapText="1"/>
      <protection locked="0"/>
    </xf>
    <xf numFmtId="0" fontId="2" fillId="0" borderId="17" xfId="0" applyFont="1" applyBorder="1" applyAlignment="1" applyProtection="1">
      <alignment horizontal="left" vertical="top"/>
      <protection locked="0"/>
    </xf>
    <xf numFmtId="0" fontId="2" fillId="0" borderId="17" xfId="0" applyFont="1" applyBorder="1" applyAlignment="1" applyProtection="1">
      <alignment horizontal="left" vertical="top" shrinkToFit="1"/>
      <protection locked="0"/>
    </xf>
    <xf numFmtId="0" fontId="6" fillId="8" borderId="21" xfId="0" applyFont="1" applyFill="1" applyBorder="1" applyAlignment="1" applyProtection="1">
      <alignment horizontal="center" vertical="center"/>
    </xf>
    <xf numFmtId="0" fontId="6" fillId="7" borderId="15" xfId="0" applyFont="1" applyFill="1" applyBorder="1" applyAlignment="1" applyProtection="1">
      <alignment horizontal="center" vertical="center"/>
    </xf>
    <xf numFmtId="0" fontId="6" fillId="9" borderId="15" xfId="0" applyFont="1" applyFill="1" applyBorder="1" applyAlignment="1" applyProtection="1">
      <alignment horizontal="center" vertical="center"/>
    </xf>
    <xf numFmtId="0" fontId="6" fillId="7" borderId="1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49" fontId="2" fillId="0" borderId="18" xfId="0" applyNumberFormat="1"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6" fillId="3" borderId="7" xfId="0" applyFont="1" applyFill="1" applyBorder="1" applyAlignment="1" applyProtection="1">
      <alignment horizontal="center" vertical="center" shrinkToFit="1"/>
    </xf>
    <xf numFmtId="49" fontId="6" fillId="17" borderId="6" xfId="0" applyNumberFormat="1" applyFont="1" applyFill="1" applyBorder="1" applyAlignment="1" applyProtection="1">
      <alignment horizontal="center" vertical="center" wrapText="1"/>
    </xf>
    <xf numFmtId="49" fontId="6" fillId="17" borderId="3" xfId="0" applyNumberFormat="1" applyFont="1" applyFill="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5" fillId="0" borderId="6"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shrinkToFit="1"/>
    </xf>
    <xf numFmtId="49" fontId="6" fillId="17" borderId="7" xfId="0" applyNumberFormat="1" applyFont="1" applyFill="1" applyBorder="1" applyAlignment="1" applyProtection="1">
      <alignment horizontal="center" vertical="center" wrapText="1"/>
    </xf>
    <xf numFmtId="49" fontId="6" fillId="17" borderId="5" xfId="0" applyNumberFormat="1" applyFont="1" applyFill="1" applyBorder="1" applyAlignment="1" applyProtection="1">
      <alignment horizontal="center" vertical="center" wrapText="1"/>
    </xf>
    <xf numFmtId="49" fontId="6" fillId="2" borderId="6"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5" fillId="0" borderId="11" xfId="0" applyNumberFormat="1" applyFont="1" applyFill="1" applyBorder="1" applyAlignment="1" applyProtection="1">
      <alignment horizontal="center" vertical="center" wrapText="1"/>
    </xf>
    <xf numFmtId="49" fontId="5" fillId="6" borderId="6" xfId="0" applyNumberFormat="1" applyFont="1" applyFill="1" applyBorder="1" applyAlignment="1" applyProtection="1">
      <alignment horizontal="center" vertical="center" wrapText="1"/>
    </xf>
    <xf numFmtId="49" fontId="6" fillId="17" borderId="14" xfId="0" applyNumberFormat="1" applyFont="1" applyFill="1" applyBorder="1" applyAlignment="1" applyProtection="1">
      <alignment horizontal="center" vertical="center" wrapText="1"/>
    </xf>
    <xf numFmtId="0" fontId="5" fillId="7"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49" fontId="5" fillId="7" borderId="11" xfId="0" applyNumberFormat="1" applyFont="1" applyFill="1" applyBorder="1" applyAlignment="1" applyProtection="1">
      <alignment horizontal="center" vertical="center" wrapText="1"/>
    </xf>
    <xf numFmtId="49" fontId="5" fillId="7" borderId="6"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shrinkToFit="1"/>
    </xf>
    <xf numFmtId="0" fontId="1" fillId="2" borderId="19"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2" fillId="4" borderId="11" xfId="0" applyFont="1" applyFill="1" applyBorder="1" applyAlignment="1" applyProtection="1">
      <alignment horizontal="center" vertical="center" wrapText="1" shrinkToFit="1"/>
    </xf>
    <xf numFmtId="0" fontId="2" fillId="4" borderId="6"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0" fontId="2" fillId="5" borderId="6" xfId="0" applyFont="1" applyFill="1" applyBorder="1" applyAlignment="1" applyProtection="1">
      <alignment horizontal="center" vertical="center" wrapText="1" shrinkToFit="1"/>
    </xf>
    <xf numFmtId="0" fontId="2" fillId="0" borderId="17" xfId="0" applyFont="1" applyBorder="1" applyAlignment="1" applyProtection="1">
      <alignment horizontal="left" vertical="top"/>
      <protection locked="0"/>
    </xf>
    <xf numFmtId="49" fontId="6" fillId="15" borderId="15" xfId="0" applyNumberFormat="1" applyFont="1" applyFill="1" applyBorder="1" applyAlignment="1" applyProtection="1">
      <alignment horizontal="center" vertical="center" wrapText="1"/>
    </xf>
    <xf numFmtId="49" fontId="6" fillId="8" borderId="11"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horizontal="center" vertical="center" wrapText="1"/>
    </xf>
    <xf numFmtId="49" fontId="6" fillId="9" borderId="11" xfId="0" applyNumberFormat="1" applyFont="1" applyFill="1" applyBorder="1" applyAlignment="1" applyProtection="1">
      <alignment horizontal="center" vertical="center" wrapText="1"/>
    </xf>
    <xf numFmtId="49" fontId="6" fillId="8" borderId="6" xfId="0" applyNumberFormat="1" applyFont="1" applyFill="1" applyBorder="1" applyAlignment="1" applyProtection="1">
      <alignment horizontal="center" vertical="center" wrapText="1"/>
    </xf>
    <xf numFmtId="49" fontId="6" fillId="10" borderId="6" xfId="0" applyNumberFormat="1" applyFont="1" applyFill="1" applyBorder="1" applyAlignment="1" applyProtection="1">
      <alignment horizontal="center" vertical="center" wrapText="1"/>
    </xf>
    <xf numFmtId="49" fontId="6" fillId="11" borderId="6" xfId="0" applyNumberFormat="1" applyFont="1" applyFill="1" applyBorder="1" applyAlignment="1" applyProtection="1">
      <alignment horizontal="center" vertical="center" wrapText="1"/>
    </xf>
    <xf numFmtId="49" fontId="6" fillId="12" borderId="6" xfId="0" applyNumberFormat="1" applyFont="1" applyFill="1" applyBorder="1" applyAlignment="1" applyProtection="1">
      <alignment horizontal="center" vertical="center" wrapText="1"/>
    </xf>
    <xf numFmtId="49" fontId="6" fillId="13" borderId="6" xfId="0" applyNumberFormat="1" applyFont="1" applyFill="1" applyBorder="1" applyAlignment="1" applyProtection="1">
      <alignment horizontal="center" vertical="center" wrapText="1"/>
    </xf>
    <xf numFmtId="0" fontId="6" fillId="4" borderId="6" xfId="0" applyFont="1" applyFill="1" applyBorder="1" applyAlignment="1" applyProtection="1">
      <alignment horizontal="center" vertical="center"/>
    </xf>
    <xf numFmtId="49" fontId="6" fillId="14" borderId="6" xfId="0" applyNumberFormat="1" applyFont="1" applyFill="1" applyBorder="1" applyAlignment="1" applyProtection="1">
      <alignment horizontal="center" vertical="center" wrapText="1"/>
    </xf>
    <xf numFmtId="0" fontId="2" fillId="0" borderId="0" xfId="0" applyFont="1" applyProtection="1">
      <protection locked="0"/>
    </xf>
    <xf numFmtId="49" fontId="6" fillId="14" borderId="16" xfId="0" applyNumberFormat="1" applyFont="1" applyFill="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1" fillId="0" borderId="0" xfId="0" applyFont="1" applyAlignment="1">
      <alignment vertical="top"/>
    </xf>
    <xf numFmtId="49" fontId="6" fillId="8" borderId="16" xfId="0" applyNumberFormat="1" applyFont="1" applyFill="1" applyBorder="1" applyAlignment="1" applyProtection="1">
      <alignment horizontal="center" vertical="center" wrapText="1"/>
    </xf>
    <xf numFmtId="0" fontId="5" fillId="0" borderId="16" xfId="0" applyFont="1" applyBorder="1" applyAlignment="1">
      <alignment horizontal="left" vertical="center" wrapText="1"/>
    </xf>
    <xf numFmtId="49" fontId="6" fillId="9" borderId="16" xfId="0" applyNumberFormat="1" applyFont="1" applyFill="1" applyBorder="1" applyAlignment="1" applyProtection="1">
      <alignment horizontal="center" vertical="center" wrapText="1"/>
    </xf>
    <xf numFmtId="49" fontId="6" fillId="10" borderId="16" xfId="0" applyNumberFormat="1" applyFont="1" applyFill="1" applyBorder="1" applyAlignment="1" applyProtection="1">
      <alignment horizontal="center" vertical="center" wrapText="1"/>
    </xf>
    <xf numFmtId="49" fontId="6" fillId="15" borderId="16" xfId="0" applyNumberFormat="1" applyFont="1" applyFill="1" applyBorder="1" applyAlignment="1" applyProtection="1">
      <alignment horizontal="center" vertical="center" wrapText="1"/>
    </xf>
    <xf numFmtId="49" fontId="6" fillId="12" borderId="16" xfId="0" applyNumberFormat="1" applyFont="1" applyFill="1" applyBorder="1" applyAlignment="1" applyProtection="1">
      <alignment horizontal="center" vertical="center" wrapText="1"/>
    </xf>
    <xf numFmtId="0" fontId="12" fillId="0" borderId="16" xfId="0" applyFont="1" applyBorder="1" applyAlignment="1">
      <alignment vertical="center" wrapText="1"/>
    </xf>
    <xf numFmtId="49" fontId="6" fillId="13" borderId="16" xfId="0" applyNumberFormat="1" applyFont="1" applyFill="1" applyBorder="1" applyAlignment="1" applyProtection="1">
      <alignment horizontal="center" vertical="center" wrapText="1"/>
    </xf>
    <xf numFmtId="0" fontId="6" fillId="4" borderId="16" xfId="0" applyFont="1" applyFill="1" applyBorder="1" applyAlignment="1">
      <alignment horizontal="center" vertical="center"/>
    </xf>
    <xf numFmtId="0" fontId="2" fillId="0" borderId="16" xfId="0" applyFont="1" applyBorder="1" applyAlignment="1"/>
    <xf numFmtId="0" fontId="1" fillId="0" borderId="16" xfId="0" applyFont="1" applyBorder="1" applyAlignment="1">
      <alignment wrapText="1"/>
    </xf>
    <xf numFmtId="0" fontId="2" fillId="0" borderId="17" xfId="0" applyFont="1" applyBorder="1" applyAlignment="1" applyProtection="1">
      <alignment horizontal="left" vertical="top"/>
      <protection locked="0"/>
    </xf>
    <xf numFmtId="0" fontId="15" fillId="0" borderId="14" xfId="0" applyFont="1" applyFill="1" applyBorder="1" applyAlignment="1" applyProtection="1">
      <alignment vertical="center" wrapText="1" shrinkToFit="1"/>
      <protection locked="0"/>
    </xf>
    <xf numFmtId="0" fontId="15" fillId="0" borderId="14" xfId="0" applyFont="1" applyFill="1" applyBorder="1" applyAlignment="1" applyProtection="1">
      <alignment vertical="center" wrapText="1" shrinkToFit="1"/>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17" xfId="0" applyFont="1" applyFill="1" applyBorder="1" applyAlignment="1" applyProtection="1">
      <alignment horizontal="center" vertical="center" wrapText="1" shrinkToFit="1"/>
    </xf>
    <xf numFmtId="0" fontId="1" fillId="0" borderId="16" xfId="0" applyFont="1" applyFill="1" applyBorder="1" applyAlignment="1" applyProtection="1">
      <alignment horizontal="center" vertical="center" wrapText="1" shrinkToFit="1"/>
    </xf>
    <xf numFmtId="49" fontId="6" fillId="11" borderId="16" xfId="0" applyNumberFormat="1" applyFont="1" applyFill="1" applyBorder="1" applyAlignment="1" applyProtection="1">
      <alignment horizontal="center" vertical="center" wrapText="1"/>
    </xf>
    <xf numFmtId="0" fontId="5" fillId="0" borderId="16" xfId="0" applyFont="1" applyBorder="1" applyAlignment="1">
      <alignment vertical="center" wrapText="1"/>
    </xf>
    <xf numFmtId="0" fontId="1" fillId="0" borderId="0" xfId="0" applyFont="1" applyBorder="1" applyProtection="1">
      <protection locked="0"/>
    </xf>
    <xf numFmtId="0" fontId="1" fillId="0" borderId="16" xfId="0" applyFont="1" applyFill="1" applyBorder="1" applyAlignment="1" applyProtection="1">
      <alignment vertical="center" wrapText="1" shrinkToFit="1"/>
      <protection locked="0"/>
    </xf>
    <xf numFmtId="0" fontId="2" fillId="0" borderId="0" xfId="0" applyFont="1" applyFill="1" applyBorder="1" applyAlignment="1" applyProtection="1">
      <alignment horizontal="center" vertical="center" wrapText="1" shrinkToFit="1"/>
    </xf>
    <xf numFmtId="0" fontId="2" fillId="4" borderId="12" xfId="0" applyFont="1" applyFill="1" applyBorder="1" applyAlignment="1" applyProtection="1">
      <alignment horizontal="center" vertical="center" wrapText="1" shrinkToFit="1"/>
    </xf>
    <xf numFmtId="0" fontId="16" fillId="19" borderId="16" xfId="0" applyFont="1" applyFill="1" applyBorder="1" applyAlignment="1" applyProtection="1">
      <alignment vertical="center" wrapText="1" shrinkToFit="1"/>
    </xf>
    <xf numFmtId="0" fontId="2" fillId="0" borderId="11" xfId="0" applyFont="1" applyBorder="1" applyAlignment="1"/>
    <xf numFmtId="0" fontId="1" fillId="0" borderId="16" xfId="0" applyFont="1" applyBorder="1" applyAlignment="1"/>
    <xf numFmtId="0" fontId="1" fillId="0" borderId="0" xfId="0" applyFont="1" applyBorder="1" applyAlignment="1"/>
    <xf numFmtId="0" fontId="1" fillId="0" borderId="16" xfId="0" applyFont="1" applyFill="1" applyBorder="1" applyAlignment="1" applyProtection="1">
      <alignment horizontal="left" vertical="center" wrapText="1" shrinkToFit="1"/>
    </xf>
    <xf numFmtId="0" fontId="2" fillId="0" borderId="15" xfId="0"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shrinkToFit="1"/>
      <protection locked="0"/>
    </xf>
    <xf numFmtId="0" fontId="1" fillId="6" borderId="11" xfId="0" applyFont="1" applyFill="1" applyBorder="1" applyAlignment="1" applyProtection="1">
      <alignment horizontal="center" vertical="center" wrapText="1" shrinkToFit="1"/>
    </xf>
    <xf numFmtId="0" fontId="1" fillId="0" borderId="12" xfId="0" applyFont="1" applyFill="1" applyBorder="1" applyAlignment="1" applyProtection="1">
      <alignment horizontal="center" vertical="center" wrapText="1" shrinkToFit="1"/>
      <protection locked="0"/>
    </xf>
    <xf numFmtId="0" fontId="1" fillId="0" borderId="16" xfId="0" applyFont="1" applyFill="1" applyBorder="1" applyAlignment="1" applyProtection="1">
      <alignment horizontal="center" vertical="center" wrapText="1" shrinkToFit="1"/>
      <protection locked="0"/>
    </xf>
    <xf numFmtId="0" fontId="1" fillId="0" borderId="16" xfId="0" applyFont="1" applyBorder="1" applyAlignment="1">
      <alignment vertical="top" wrapText="1"/>
    </xf>
    <xf numFmtId="0" fontId="5" fillId="0" borderId="16" xfId="0" applyFont="1" applyBorder="1" applyAlignment="1">
      <alignment vertical="top" wrapText="1"/>
    </xf>
    <xf numFmtId="0" fontId="0" fillId="0" borderId="0" xfId="0" applyBorder="1"/>
    <xf numFmtId="0" fontId="5" fillId="0" borderId="11" xfId="0" applyFont="1" applyFill="1" applyBorder="1" applyAlignment="1" applyProtection="1">
      <alignment horizontal="center" vertical="center" wrapText="1" shrinkToFit="1"/>
    </xf>
    <xf numFmtId="0" fontId="1" fillId="0" borderId="11"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protection locked="0"/>
    </xf>
    <xf numFmtId="0" fontId="2" fillId="0" borderId="20" xfId="0" applyFont="1" applyFill="1" applyBorder="1" applyAlignment="1" applyProtection="1">
      <alignment horizontal="left" vertical="top" wrapText="1"/>
      <protection locked="0"/>
    </xf>
    <xf numFmtId="0" fontId="1" fillId="0" borderId="12"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0" fontId="1" fillId="0" borderId="16" xfId="0" applyFont="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17" xfId="0" applyFont="1" applyFill="1" applyBorder="1" applyAlignment="1" applyProtection="1">
      <alignment horizontal="center" vertical="center" wrapText="1" shrinkToFit="1"/>
    </xf>
    <xf numFmtId="0" fontId="2" fillId="4" borderId="11" xfId="0" applyFont="1" applyFill="1" applyBorder="1" applyAlignment="1" applyProtection="1">
      <alignment horizontal="center" vertical="center" wrapText="1" shrinkToFit="1"/>
    </xf>
    <xf numFmtId="49" fontId="6" fillId="11" borderId="16" xfId="0" applyNumberFormat="1" applyFont="1" applyFill="1" applyBorder="1" applyAlignment="1" applyProtection="1">
      <alignment horizontal="center" vertical="center" wrapText="1"/>
    </xf>
    <xf numFmtId="0" fontId="1" fillId="0" borderId="0" xfId="0" applyFont="1" applyAlignment="1">
      <alignment vertical="top"/>
    </xf>
    <xf numFmtId="0" fontId="1" fillId="0" borderId="0" xfId="0" applyFont="1" applyBorder="1" applyProtection="1">
      <protection locked="0"/>
    </xf>
    <xf numFmtId="0" fontId="1" fillId="0" borderId="12" xfId="0" applyFont="1" applyFill="1" applyBorder="1" applyAlignment="1" applyProtection="1">
      <alignment horizontal="center" vertical="center" wrapText="1" shrinkToFit="1"/>
      <protection locked="0"/>
    </xf>
    <xf numFmtId="0" fontId="1" fillId="0" borderId="16" xfId="0" applyFont="1" applyBorder="1" applyAlignment="1">
      <alignment vertical="top" wrapText="1"/>
    </xf>
    <xf numFmtId="0" fontId="1" fillId="0" borderId="12"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49" fontId="6" fillId="17" borderId="15" xfId="0" applyNumberFormat="1" applyFont="1" applyFill="1" applyBorder="1" applyAlignment="1" applyProtection="1">
      <alignment horizontal="center" vertical="center" wrapText="1"/>
    </xf>
    <xf numFmtId="49" fontId="6" fillId="17" borderId="22" xfId="0" applyNumberFormat="1" applyFont="1" applyFill="1" applyBorder="1" applyAlignment="1" applyProtection="1">
      <alignment horizontal="center" vertical="center" wrapText="1"/>
    </xf>
    <xf numFmtId="0" fontId="2" fillId="0" borderId="15" xfId="0" applyFont="1" applyFill="1" applyBorder="1" applyAlignment="1" applyProtection="1">
      <alignment vertical="top" wrapText="1"/>
      <protection locked="0"/>
    </xf>
    <xf numFmtId="0" fontId="2" fillId="0" borderId="19" xfId="0" applyFont="1" applyFill="1" applyBorder="1" applyAlignment="1" applyProtection="1">
      <alignment vertical="top" wrapText="1"/>
      <protection locked="0"/>
    </xf>
    <xf numFmtId="0" fontId="2" fillId="16" borderId="15" xfId="0" applyFont="1" applyFill="1" applyBorder="1" applyAlignment="1" applyProtection="1">
      <alignment horizontal="center" vertical="center" wrapText="1"/>
    </xf>
    <xf numFmtId="0" fontId="2" fillId="16" borderId="22" xfId="0" applyFont="1" applyFill="1" applyBorder="1" applyAlignment="1" applyProtection="1">
      <alignment horizontal="center" vertical="center" wrapText="1"/>
    </xf>
    <xf numFmtId="0" fontId="2" fillId="16" borderId="19" xfId="0" applyFont="1" applyFill="1" applyBorder="1" applyAlignment="1" applyProtection="1">
      <alignment horizontal="center" vertical="center" wrapText="1"/>
    </xf>
    <xf numFmtId="0" fontId="2" fillId="0" borderId="15"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11" fillId="18" borderId="1" xfId="0" applyFont="1" applyFill="1" applyBorder="1" applyAlignment="1" applyProtection="1">
      <alignment horizontal="center" vertical="center" wrapText="1"/>
      <protection locked="0"/>
    </xf>
    <xf numFmtId="0" fontId="11" fillId="18" borderId="2" xfId="0" applyFont="1" applyFill="1" applyBorder="1" applyAlignment="1" applyProtection="1">
      <alignment horizontal="center" vertical="center" wrapText="1"/>
      <protection locked="0"/>
    </xf>
    <xf numFmtId="0" fontId="11" fillId="18" borderId="3" xfId="0" applyFont="1" applyFill="1" applyBorder="1" applyAlignment="1" applyProtection="1">
      <alignment horizontal="center" vertical="center" wrapText="1"/>
      <protection locked="0"/>
    </xf>
    <xf numFmtId="0" fontId="2" fillId="0" borderId="17" xfId="0" applyFont="1" applyBorder="1" applyAlignment="1" applyProtection="1">
      <alignment horizontal="left" vertical="top"/>
      <protection locked="0"/>
    </xf>
    <xf numFmtId="0" fontId="2" fillId="16" borderId="8" xfId="0" applyFont="1" applyFill="1" applyBorder="1" applyAlignment="1" applyProtection="1">
      <alignment horizontal="center" vertical="center"/>
    </xf>
    <xf numFmtId="0" fontId="2" fillId="16" borderId="9" xfId="0" applyFont="1" applyFill="1" applyBorder="1" applyAlignment="1" applyProtection="1">
      <alignment horizontal="center" vertical="center"/>
    </xf>
    <xf numFmtId="0" fontId="2" fillId="16" borderId="10" xfId="0" applyFont="1" applyFill="1" applyBorder="1" applyAlignment="1" applyProtection="1">
      <alignment horizontal="center" vertical="center"/>
    </xf>
    <xf numFmtId="0" fontId="2" fillId="0" borderId="1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16" borderId="12" xfId="0" applyNumberFormat="1" applyFont="1" applyFill="1" applyBorder="1" applyAlignment="1" applyProtection="1">
      <alignment horizontal="center" vertical="center" wrapText="1"/>
    </xf>
    <xf numFmtId="0" fontId="2" fillId="16" borderId="13" xfId="0" applyNumberFormat="1" applyFont="1" applyFill="1" applyBorder="1" applyAlignment="1" applyProtection="1">
      <alignment horizontal="center" vertical="center" wrapText="1"/>
    </xf>
    <xf numFmtId="0" fontId="2" fillId="16" borderId="14" xfId="0" applyNumberFormat="1" applyFont="1" applyFill="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9" fontId="10" fillId="0" borderId="17" xfId="1" applyFont="1" applyBorder="1" applyAlignment="1" applyProtection="1">
      <alignment horizontal="center" vertical="center"/>
    </xf>
    <xf numFmtId="9" fontId="10" fillId="0" borderId="18" xfId="1" applyFont="1" applyBorder="1" applyAlignment="1" applyProtection="1">
      <alignment horizontal="center" vertical="center"/>
    </xf>
    <xf numFmtId="9" fontId="10" fillId="0" borderId="11" xfId="1" applyFont="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14" fillId="0" borderId="15"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1" fillId="15" borderId="12" xfId="0" applyFont="1" applyFill="1" applyBorder="1" applyAlignment="1" applyProtection="1">
      <alignment horizontal="center" vertical="center" wrapText="1"/>
    </xf>
    <xf numFmtId="0" fontId="11" fillId="15" borderId="23" xfId="0" applyFont="1" applyFill="1" applyBorder="1" applyAlignment="1" applyProtection="1">
      <alignment horizontal="center" vertical="center" wrapText="1"/>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49" fontId="6" fillId="17" borderId="12" xfId="0" applyNumberFormat="1" applyFont="1" applyFill="1" applyBorder="1" applyAlignment="1" applyProtection="1">
      <alignment horizontal="center" vertical="center" wrapText="1"/>
    </xf>
    <xf numFmtId="49" fontId="6" fillId="17" borderId="13" xfId="0" applyNumberFormat="1" applyFont="1" applyFill="1" applyBorder="1" applyAlignment="1" applyProtection="1">
      <alignment horizontal="center" vertical="center" wrapText="1"/>
    </xf>
    <xf numFmtId="0" fontId="1" fillId="0" borderId="21"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0" xfId="0" applyNumberFormat="1" applyFont="1" applyBorder="1" applyAlignment="1" applyProtection="1">
      <alignment vertical="center" wrapText="1"/>
      <protection locked="0"/>
    </xf>
    <xf numFmtId="0" fontId="2" fillId="16" borderId="15" xfId="0" applyFont="1" applyFill="1" applyBorder="1" applyAlignment="1" applyProtection="1">
      <alignment horizontal="center" vertical="center"/>
    </xf>
    <xf numFmtId="0" fontId="2" fillId="16" borderId="22" xfId="0" applyFont="1" applyFill="1" applyBorder="1" applyAlignment="1" applyProtection="1">
      <alignment horizontal="center" vertical="center"/>
    </xf>
    <xf numFmtId="0" fontId="2" fillId="16" borderId="19" xfId="0" applyFont="1" applyFill="1" applyBorder="1" applyAlignment="1" applyProtection="1">
      <alignment horizontal="center" vertical="center"/>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1" fillId="0" borderId="14" xfId="0" applyNumberFormat="1"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6" fillId="16" borderId="12" xfId="0" applyFont="1" applyFill="1" applyBorder="1" applyAlignment="1" applyProtection="1">
      <alignment horizontal="center" vertical="center" wrapText="1" shrinkToFit="1"/>
    </xf>
    <xf numFmtId="0" fontId="6" fillId="16" borderId="13" xfId="0" applyFont="1" applyFill="1" applyBorder="1" applyAlignment="1" applyProtection="1">
      <alignment horizontal="center" vertical="center" wrapText="1" shrinkToFit="1"/>
    </xf>
    <xf numFmtId="0" fontId="6" fillId="16" borderId="14" xfId="0" applyFont="1" applyFill="1" applyBorder="1" applyAlignment="1" applyProtection="1">
      <alignment horizontal="center" vertical="center" wrapText="1" shrinkToFit="1"/>
    </xf>
    <xf numFmtId="49" fontId="6" fillId="17" borderId="12" xfId="0" applyNumberFormat="1" applyFont="1" applyFill="1" applyBorder="1" applyAlignment="1" applyProtection="1">
      <alignment horizontal="center" vertical="center" wrapText="1"/>
      <protection locked="0"/>
    </xf>
    <xf numFmtId="49" fontId="6" fillId="17" borderId="13" xfId="0" applyNumberFormat="1"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 fillId="2" borderId="14" xfId="0" applyFont="1" applyFill="1" applyBorder="1" applyAlignment="1" applyProtection="1">
      <alignment horizontal="center" vertical="center" wrapText="1" shrinkToFit="1"/>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0" fontId="2" fillId="0" borderId="14" xfId="0" applyFont="1" applyFill="1" applyBorder="1" applyAlignment="1" applyProtection="1">
      <alignment horizontal="left" vertical="center" wrapTex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1" fillId="0" borderId="14" xfId="0" applyFont="1" applyFill="1" applyBorder="1" applyAlignment="1" applyProtection="1">
      <alignment horizontal="left" vertical="center" wrapText="1" indent="1" shrinkToFit="1"/>
      <protection locked="0"/>
    </xf>
    <xf numFmtId="0" fontId="9" fillId="6" borderId="8" xfId="0" applyFont="1" applyFill="1" applyBorder="1" applyAlignment="1" applyProtection="1">
      <alignment horizontal="center"/>
    </xf>
    <xf numFmtId="0" fontId="9" fillId="6" borderId="9" xfId="0" applyFont="1" applyFill="1" applyBorder="1" applyAlignment="1" applyProtection="1">
      <alignment horizontal="center"/>
    </xf>
    <xf numFmtId="0" fontId="9" fillId="6" borderId="10" xfId="0" applyFont="1" applyFill="1" applyBorder="1" applyAlignment="1" applyProtection="1">
      <alignment horizontal="center"/>
    </xf>
    <xf numFmtId="49" fontId="6" fillId="17" borderId="4" xfId="0" applyNumberFormat="1" applyFont="1" applyFill="1" applyBorder="1" applyAlignment="1" applyProtection="1">
      <alignment horizontal="center" vertical="center" wrapText="1"/>
    </xf>
    <xf numFmtId="0" fontId="0" fillId="0" borderId="0" xfId="0" applyAlignment="1">
      <alignment horizontal="left" vertical="top" wrapText="1"/>
    </xf>
  </cellXfs>
  <cellStyles count="2">
    <cellStyle name="Normal" xfId="0" builtinId="0"/>
    <cellStyle name="Porcentagem" xfId="1" builtinId="5"/>
  </cellStyles>
  <dxfs count="3">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644244</xdr:colOff>
      <xdr:row>0</xdr:row>
      <xdr:rowOff>155329</xdr:rowOff>
    </xdr:from>
    <xdr:to>
      <xdr:col>3</xdr:col>
      <xdr:colOff>552450</xdr:colOff>
      <xdr:row>0</xdr:row>
      <xdr:rowOff>820424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475" y="155329"/>
          <a:ext cx="1747263" cy="665095"/>
        </a:xfrm>
        <a:prstGeom prst="rect">
          <a:avLst/>
        </a:prstGeom>
      </xdr:spPr>
    </xdr:pic>
    <xdr:clientData/>
  </xdr:twoCellAnchor>
  <xdr:twoCellAnchor editAs="oneCell">
    <xdr:from>
      <xdr:col>0</xdr:col>
      <xdr:colOff>146539</xdr:colOff>
      <xdr:row>0</xdr:row>
      <xdr:rowOff>161192</xdr:rowOff>
    </xdr:from>
    <xdr:to>
      <xdr:col>1</xdr:col>
      <xdr:colOff>945174</xdr:colOff>
      <xdr:row>0</xdr:row>
      <xdr:rowOff>827942</xdr:rowOff>
    </xdr:to>
    <xdr:pic>
      <xdr:nvPicPr>
        <xdr:cNvPr id="5" name="Imagem 4" descr="C:\Users\m11193596\AppData\Local\Microsoft\Windows\INetCache\Content.Outlook\W7C5RNTZ\IMA 4 (002).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539" y="161192"/>
          <a:ext cx="1370135" cy="666750"/>
        </a:xfrm>
        <a:prstGeom prst="rect">
          <a:avLst/>
        </a:prstGeom>
        <a:noFill/>
        <a:ln>
          <a:noFill/>
        </a:ln>
      </xdr:spPr>
    </xdr:pic>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1" name="AutoShape 13" descr="blob:https://web.whatsapp.com/2c1e686d-2352-4ff4-b65c-b84194d25304">
          <a:extLst>
            <a:ext uri="{FF2B5EF4-FFF2-40B4-BE49-F238E27FC236}">
              <a16:creationId xmlns:a16="http://schemas.microsoft.com/office/drawing/2014/main" id="{00000000-0008-0000-0000-00000D080000}"/>
            </a:ext>
          </a:extLst>
        </xdr:cNvPr>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2" name="AutoShape 14" descr="blob:https://web.whatsapp.com/2c1e686d-2352-4ff4-b65c-b84194d25304">
          <a:extLst>
            <a:ext uri="{FF2B5EF4-FFF2-40B4-BE49-F238E27FC236}">
              <a16:creationId xmlns:a16="http://schemas.microsoft.com/office/drawing/2014/main" id="{00000000-0008-0000-0000-00000E080000}"/>
            </a:ext>
          </a:extLst>
        </xdr:cNvPr>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3" name="AutoShape 15" descr="blob:https://web.whatsapp.com/2c1e686d-2352-4ff4-b65c-b84194d25304">
          <a:extLst>
            <a:ext uri="{FF2B5EF4-FFF2-40B4-BE49-F238E27FC236}">
              <a16:creationId xmlns:a16="http://schemas.microsoft.com/office/drawing/2014/main" id="{00000000-0008-0000-0000-00000F080000}"/>
            </a:ext>
          </a:extLst>
        </xdr:cNvPr>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4" name="AutoShape 16" descr="blob:https://web.whatsapp.com/2c1e686d-2352-4ff4-b65c-b84194d25304">
          <a:extLst>
            <a:ext uri="{FF2B5EF4-FFF2-40B4-BE49-F238E27FC236}">
              <a16:creationId xmlns:a16="http://schemas.microsoft.com/office/drawing/2014/main" id="{00000000-0008-0000-0000-000010080000}"/>
            </a:ext>
          </a:extLst>
        </xdr:cNvPr>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6" name="AutoShape 18" descr="blob:https://web.whatsapp.com/2c1e686d-2352-4ff4-b65c-b84194d25304">
          <a:extLst>
            <a:ext uri="{FF2B5EF4-FFF2-40B4-BE49-F238E27FC236}">
              <a16:creationId xmlns:a16="http://schemas.microsoft.com/office/drawing/2014/main" id="{00000000-0008-0000-0000-000012080000}"/>
            </a:ext>
          </a:extLst>
        </xdr:cNvPr>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7" name="AutoShape 19" descr="blob:https://web.whatsapp.com/2c1e686d-2352-4ff4-b65c-b84194d25304">
          <a:extLst>
            <a:ext uri="{FF2B5EF4-FFF2-40B4-BE49-F238E27FC236}">
              <a16:creationId xmlns:a16="http://schemas.microsoft.com/office/drawing/2014/main" id="{00000000-0008-0000-0000-000013080000}"/>
            </a:ext>
          </a:extLst>
        </xdr:cNvPr>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1780442</xdr:colOff>
      <xdr:row>0</xdr:row>
      <xdr:rowOff>49063</xdr:rowOff>
    </xdr:from>
    <xdr:to>
      <xdr:col>2</xdr:col>
      <xdr:colOff>281776</xdr:colOff>
      <xdr:row>0</xdr:row>
      <xdr:rowOff>1133632</xdr:rowOff>
    </xdr:to>
    <xdr:pic>
      <xdr:nvPicPr>
        <xdr:cNvPr id="11" name="Imagem 10" descr="Selo Mel.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stretch>
          <a:fillRect/>
        </a:stretch>
      </xdr:blipFill>
      <xdr:spPr>
        <a:xfrm>
          <a:off x="2351942" y="49063"/>
          <a:ext cx="1095065" cy="108456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7"/>
  <sheetViews>
    <sheetView tabSelected="1" view="pageBreakPreview" zoomScale="90" zoomScaleNormal="100" zoomScaleSheetLayoutView="90" workbookViewId="0">
      <selection sqref="A1:D1"/>
    </sheetView>
  </sheetViews>
  <sheetFormatPr defaultColWidth="9.140625" defaultRowHeight="12.75" x14ac:dyDescent="0.2"/>
  <cols>
    <col min="1" max="1" width="8.5703125" style="60" customWidth="1"/>
    <col min="2" max="2" width="38.85546875" style="3" customWidth="1"/>
    <col min="3" max="3" width="27.5703125" style="80" customWidth="1"/>
    <col min="4" max="4" width="12" style="3" customWidth="1"/>
    <col min="5" max="5" width="9.140625" style="3" hidden="1" customWidth="1"/>
    <col min="6" max="8" width="9.140625" style="4" hidden="1" customWidth="1"/>
    <col min="9" max="9" width="8.140625" style="3" hidden="1" customWidth="1"/>
    <col min="10" max="10" width="9.140625" style="3" customWidth="1"/>
    <col min="11" max="11" width="3.140625" style="3" customWidth="1"/>
    <col min="12" max="15" width="9.140625" style="3" customWidth="1"/>
    <col min="16" max="21" width="9.140625" style="3"/>
    <col min="22" max="22" width="9.140625" style="85"/>
    <col min="23" max="16384" width="9.140625" style="3"/>
  </cols>
  <sheetData>
    <row r="1" spans="1:9" ht="95.25" customHeight="1" x14ac:dyDescent="0.25">
      <c r="A1" s="185" t="s">
        <v>275</v>
      </c>
      <c r="B1" s="186"/>
      <c r="C1" s="186"/>
      <c r="D1" s="187"/>
    </row>
    <row r="2" spans="1:9" ht="52.5" customHeight="1" x14ac:dyDescent="0.2">
      <c r="A2" s="122" t="s">
        <v>290</v>
      </c>
      <c r="B2" s="123"/>
      <c r="C2" s="105" t="s">
        <v>291</v>
      </c>
      <c r="D2" s="9" t="s">
        <v>280</v>
      </c>
    </row>
    <row r="3" spans="1:9" ht="30.75" customHeight="1" x14ac:dyDescent="0.2">
      <c r="A3" s="124" t="s">
        <v>12</v>
      </c>
      <c r="B3" s="125"/>
      <c r="C3" s="125"/>
      <c r="D3" s="126"/>
    </row>
    <row r="4" spans="1:9" ht="33" customHeight="1" x14ac:dyDescent="0.2">
      <c r="A4" s="127" t="s">
        <v>281</v>
      </c>
      <c r="B4" s="128"/>
      <c r="C4" s="128"/>
      <c r="D4" s="8" t="s">
        <v>282</v>
      </c>
    </row>
    <row r="5" spans="1:9" ht="30" customHeight="1" x14ac:dyDescent="0.2">
      <c r="A5" s="127" t="s">
        <v>283</v>
      </c>
      <c r="B5" s="128"/>
      <c r="C5" s="128"/>
      <c r="D5" s="129"/>
    </row>
    <row r="6" spans="1:9" ht="41.25" customHeight="1" x14ac:dyDescent="0.2">
      <c r="A6" s="127" t="s">
        <v>284</v>
      </c>
      <c r="B6" s="128"/>
      <c r="C6" s="130"/>
      <c r="D6" s="8" t="s">
        <v>285</v>
      </c>
    </row>
    <row r="7" spans="1:9" ht="30" customHeight="1" x14ac:dyDescent="0.2">
      <c r="A7" s="127" t="s">
        <v>286</v>
      </c>
      <c r="B7" s="129"/>
      <c r="C7" s="94" t="s">
        <v>287</v>
      </c>
      <c r="D7" s="75" t="s">
        <v>288</v>
      </c>
    </row>
    <row r="8" spans="1:9" ht="30" customHeight="1" x14ac:dyDescent="0.2">
      <c r="A8" s="127" t="s">
        <v>289</v>
      </c>
      <c r="B8" s="128"/>
      <c r="C8" s="128"/>
      <c r="D8" s="129"/>
    </row>
    <row r="9" spans="1:9" ht="58.5" customHeight="1" x14ac:dyDescent="0.2">
      <c r="A9" s="138" t="s">
        <v>355</v>
      </c>
      <c r="B9" s="130"/>
      <c r="C9" s="130"/>
      <c r="D9" s="139"/>
    </row>
    <row r="10" spans="1:9" ht="30.75" customHeight="1" x14ac:dyDescent="0.2">
      <c r="A10" s="140" t="s">
        <v>194</v>
      </c>
      <c r="B10" s="141"/>
      <c r="C10" s="141"/>
      <c r="D10" s="142"/>
    </row>
    <row r="11" spans="1:9" ht="30.75" customHeight="1" x14ac:dyDescent="0.2">
      <c r="A11" s="149" t="s">
        <v>195</v>
      </c>
      <c r="B11" s="150"/>
      <c r="C11" s="16" t="s">
        <v>191</v>
      </c>
      <c r="D11" s="17" t="s">
        <v>192</v>
      </c>
    </row>
    <row r="12" spans="1:9" ht="38.25" customHeight="1" x14ac:dyDescent="0.2">
      <c r="A12" s="12"/>
      <c r="B12" s="13" t="s">
        <v>182</v>
      </c>
      <c r="C12" s="143" t="s">
        <v>260</v>
      </c>
      <c r="D12" s="146">
        <f>F237/100</f>
        <v>1</v>
      </c>
      <c r="E12" s="5"/>
      <c r="F12" s="4" t="s">
        <v>204</v>
      </c>
    </row>
    <row r="13" spans="1:9" ht="38.25" customHeight="1" x14ac:dyDescent="0.2">
      <c r="A13" s="14"/>
      <c r="B13" s="13" t="s">
        <v>183</v>
      </c>
      <c r="C13" s="144"/>
      <c r="D13" s="147"/>
      <c r="F13" s="131">
        <f>SUM(F27,F36,F54,F56,F64,F79,F92,F99,F104,F106,F108,F110,F112,F114,F118,F132,F145,F147,F149,F153,F159,F161,F163,F165,F170,F172,F174,F178,F180,F182,F185,F187,F189,F191,F194,F196,F199,F204,F206,F208,F210,F212,F216,F218,F222,F224,F226,F228,F231)</f>
        <v>49</v>
      </c>
      <c r="G13" s="132" t="e">
        <f>SUM(G170, I27,I36,I54,I56,I64,I79,I92,I99,I104,I106,I108,I110,I112,I118,I114,I132,I145,I149,#REF!,I151,I155,I168,I170,I185,#REF!,I196,#REF!,#REF!,I219)</f>
        <v>#REF!</v>
      </c>
      <c r="H13" s="132" t="e">
        <f>SUM(H170, J27,J36,J54,J56,J64,J79,J92,J99,J104,J106,J108,J110,J112,J118,J114,J132,J145,J149,#REF!,J151,J155,J168,J170,J185,#REF!,J195,#REF!,#REF!,J218)</f>
        <v>#REF!</v>
      </c>
      <c r="I13" s="133" t="e">
        <f>SUM(I170, K27,K36,K54,K56,K64,K79,K92,K99,K104,K106,K108,K110,K112,K118,K114,K132,K145,K149,#REF!,K151,K155,K168,K170,K185,#REF!,K195,#REF!,#REF!,K218)</f>
        <v>#REF!</v>
      </c>
    </row>
    <row r="14" spans="1:9" ht="46.5" customHeight="1" x14ac:dyDescent="0.2">
      <c r="A14" s="49"/>
      <c r="B14" s="15" t="s">
        <v>184</v>
      </c>
      <c r="C14" s="145"/>
      <c r="D14" s="148"/>
    </row>
    <row r="15" spans="1:9" ht="40.5" customHeight="1" x14ac:dyDescent="0.2">
      <c r="A15" s="151" t="s">
        <v>193</v>
      </c>
      <c r="B15" s="152"/>
      <c r="C15" s="153" t="str">
        <f>IF(F13&lt;49,"NÃO CERTIFICA, FALTAM ITENS OBRIGATÓRIOS","ITENS OBRIGATÓRIOS CUMPRIDOS")</f>
        <v>ITENS OBRIGATÓRIOS CUMPRIDOS</v>
      </c>
      <c r="D15" s="154"/>
    </row>
    <row r="16" spans="1:9" ht="36.200000000000003" customHeight="1" x14ac:dyDescent="0.2">
      <c r="A16" s="134" t="s">
        <v>292</v>
      </c>
      <c r="B16" s="134"/>
      <c r="C16" s="11" t="s">
        <v>258</v>
      </c>
      <c r="D16" s="11" t="s">
        <v>259</v>
      </c>
    </row>
    <row r="17" spans="1:8" ht="36.200000000000003" customHeight="1" x14ac:dyDescent="0.2">
      <c r="A17" s="134" t="s">
        <v>293</v>
      </c>
      <c r="B17" s="134"/>
      <c r="C17" s="11" t="s">
        <v>258</v>
      </c>
      <c r="D17" s="10" t="s">
        <v>259</v>
      </c>
    </row>
    <row r="18" spans="1:8" ht="36.200000000000003" customHeight="1" x14ac:dyDescent="0.2">
      <c r="A18" s="155" t="s">
        <v>294</v>
      </c>
      <c r="B18" s="156"/>
      <c r="C18" s="11" t="s">
        <v>295</v>
      </c>
      <c r="D18" s="48" t="s">
        <v>259</v>
      </c>
    </row>
    <row r="19" spans="1:8" ht="30.75" customHeight="1" x14ac:dyDescent="0.2">
      <c r="A19" s="135" t="s">
        <v>13</v>
      </c>
      <c r="B19" s="136"/>
      <c r="C19" s="136"/>
      <c r="D19" s="137"/>
    </row>
    <row r="20" spans="1:8" ht="83.85" customHeight="1" x14ac:dyDescent="0.2">
      <c r="A20" s="159"/>
      <c r="B20" s="160"/>
      <c r="C20" s="160"/>
      <c r="D20" s="161"/>
    </row>
    <row r="21" spans="1:8" ht="30.75" customHeight="1" x14ac:dyDescent="0.2">
      <c r="A21" s="162" t="s">
        <v>18</v>
      </c>
      <c r="B21" s="163"/>
      <c r="C21" s="163"/>
      <c r="D21" s="164"/>
    </row>
    <row r="22" spans="1:8" ht="83.85" customHeight="1" x14ac:dyDescent="0.2">
      <c r="A22" s="165"/>
      <c r="B22" s="166"/>
      <c r="C22" s="166"/>
      <c r="D22" s="167"/>
    </row>
    <row r="23" spans="1:8" ht="45" customHeight="1" x14ac:dyDescent="0.2">
      <c r="A23" s="168" t="s">
        <v>297</v>
      </c>
      <c r="B23" s="169"/>
      <c r="C23" s="169"/>
      <c r="D23" s="170"/>
    </row>
    <row r="24" spans="1:8" ht="30.75" customHeight="1" x14ac:dyDescent="0.2">
      <c r="A24" s="171" t="s">
        <v>190</v>
      </c>
      <c r="B24" s="172"/>
      <c r="C24" s="172"/>
      <c r="D24" s="173"/>
    </row>
    <row r="25" spans="1:8" ht="31.5" customHeight="1" x14ac:dyDescent="0.2">
      <c r="A25" s="18" t="s">
        <v>14</v>
      </c>
      <c r="B25" s="19" t="s">
        <v>0</v>
      </c>
      <c r="C25" s="18" t="s">
        <v>15</v>
      </c>
      <c r="D25" s="20" t="s">
        <v>16</v>
      </c>
    </row>
    <row r="26" spans="1:8" ht="30.75" customHeight="1" x14ac:dyDescent="0.2">
      <c r="A26" s="21" t="s">
        <v>20</v>
      </c>
      <c r="B26" s="157" t="s">
        <v>21</v>
      </c>
      <c r="C26" s="158"/>
      <c r="D26" s="22"/>
    </row>
    <row r="27" spans="1:8" ht="154.5" customHeight="1" x14ac:dyDescent="0.2">
      <c r="A27" s="50" t="s">
        <v>22</v>
      </c>
      <c r="B27" s="23" t="s">
        <v>23</v>
      </c>
      <c r="C27" s="24" t="s">
        <v>24</v>
      </c>
      <c r="D27" s="2">
        <v>1</v>
      </c>
      <c r="F27" s="4">
        <f>D27</f>
        <v>1</v>
      </c>
      <c r="G27" s="4">
        <v>3</v>
      </c>
      <c r="H27" s="4">
        <f>F27*G27</f>
        <v>3</v>
      </c>
    </row>
    <row r="28" spans="1:8" ht="41.25" customHeight="1" x14ac:dyDescent="0.2">
      <c r="A28" s="25" t="s">
        <v>17</v>
      </c>
      <c r="B28" s="118"/>
      <c r="C28" s="119"/>
      <c r="D28" s="77">
        <f>D27</f>
        <v>1</v>
      </c>
    </row>
    <row r="29" spans="1:8" ht="76.5" customHeight="1" x14ac:dyDescent="0.2">
      <c r="A29" s="51" t="s">
        <v>25</v>
      </c>
      <c r="B29" s="26" t="s">
        <v>26</v>
      </c>
      <c r="C29" s="26" t="s">
        <v>27</v>
      </c>
      <c r="D29" s="1">
        <v>1</v>
      </c>
      <c r="F29" s="4">
        <f>D29</f>
        <v>1</v>
      </c>
      <c r="G29" s="4">
        <v>2</v>
      </c>
      <c r="H29" s="4">
        <f>F29*G29</f>
        <v>2</v>
      </c>
    </row>
    <row r="30" spans="1:8" ht="41.25" customHeight="1" x14ac:dyDescent="0.2">
      <c r="A30" s="27" t="s">
        <v>17</v>
      </c>
      <c r="B30" s="118"/>
      <c r="C30" s="119"/>
      <c r="D30" s="76">
        <f>D29</f>
        <v>1</v>
      </c>
    </row>
    <row r="31" spans="1:8" ht="30.75" customHeight="1" x14ac:dyDescent="0.2">
      <c r="A31" s="21" t="s">
        <v>28</v>
      </c>
      <c r="B31" s="157" t="s">
        <v>29</v>
      </c>
      <c r="C31" s="158"/>
      <c r="D31" s="22"/>
    </row>
    <row r="32" spans="1:8" ht="70.5" customHeight="1" x14ac:dyDescent="0.2">
      <c r="A32" s="52" t="s">
        <v>30</v>
      </c>
      <c r="B32" s="23" t="s">
        <v>31</v>
      </c>
      <c r="C32" s="23" t="s">
        <v>32</v>
      </c>
      <c r="D32" s="2">
        <v>1</v>
      </c>
      <c r="F32" s="4">
        <f>D32</f>
        <v>1</v>
      </c>
      <c r="G32" s="4">
        <v>2</v>
      </c>
      <c r="H32" s="4">
        <f>F32*G32</f>
        <v>2</v>
      </c>
    </row>
    <row r="33" spans="1:8" ht="41.25" customHeight="1" x14ac:dyDescent="0.2">
      <c r="A33" s="25" t="s">
        <v>17</v>
      </c>
      <c r="B33" s="118"/>
      <c r="C33" s="119"/>
      <c r="D33" s="76">
        <f>D32</f>
        <v>1</v>
      </c>
    </row>
    <row r="34" spans="1:8" ht="39.75" customHeight="1" x14ac:dyDescent="0.2">
      <c r="A34" s="51" t="s">
        <v>33</v>
      </c>
      <c r="B34" s="26" t="s">
        <v>34</v>
      </c>
      <c r="C34" s="26" t="s">
        <v>35</v>
      </c>
      <c r="D34" s="1">
        <v>1</v>
      </c>
      <c r="F34" s="4">
        <f>D34</f>
        <v>1</v>
      </c>
      <c r="G34" s="4">
        <v>2</v>
      </c>
      <c r="H34" s="4">
        <f>F34*G34</f>
        <v>2</v>
      </c>
    </row>
    <row r="35" spans="1:8" ht="41.25" customHeight="1" x14ac:dyDescent="0.2">
      <c r="A35" s="25" t="s">
        <v>17</v>
      </c>
      <c r="B35" s="118"/>
      <c r="C35" s="119"/>
      <c r="D35" s="76">
        <f>D34</f>
        <v>1</v>
      </c>
    </row>
    <row r="36" spans="1:8" ht="85.5" customHeight="1" x14ac:dyDescent="0.2">
      <c r="A36" s="53" t="s">
        <v>36</v>
      </c>
      <c r="B36" s="26" t="s">
        <v>37</v>
      </c>
      <c r="C36" s="26" t="s">
        <v>189</v>
      </c>
      <c r="D36" s="1">
        <v>1</v>
      </c>
      <c r="F36" s="4">
        <f>D36</f>
        <v>1</v>
      </c>
      <c r="G36" s="4">
        <v>3</v>
      </c>
      <c r="H36" s="4">
        <f>F36*G36</f>
        <v>3</v>
      </c>
    </row>
    <row r="37" spans="1:8" ht="41.25" customHeight="1" x14ac:dyDescent="0.2">
      <c r="A37" s="27" t="s">
        <v>17</v>
      </c>
      <c r="B37" s="118"/>
      <c r="C37" s="119"/>
      <c r="D37" s="76">
        <f>D36</f>
        <v>1</v>
      </c>
    </row>
    <row r="38" spans="1:8" ht="30.75" customHeight="1" x14ac:dyDescent="0.2">
      <c r="A38" s="28" t="s">
        <v>38</v>
      </c>
      <c r="B38" s="157" t="s">
        <v>39</v>
      </c>
      <c r="C38" s="158"/>
      <c r="D38" s="29"/>
    </row>
    <row r="39" spans="1:8" ht="30.75" customHeight="1" x14ac:dyDescent="0.2">
      <c r="A39" s="30" t="s">
        <v>40</v>
      </c>
      <c r="B39" s="157" t="s">
        <v>41</v>
      </c>
      <c r="C39" s="158"/>
      <c r="D39" s="22"/>
    </row>
    <row r="40" spans="1:8" ht="90.75" customHeight="1" x14ac:dyDescent="0.2">
      <c r="A40" s="52" t="s">
        <v>42</v>
      </c>
      <c r="B40" s="31" t="s">
        <v>43</v>
      </c>
      <c r="C40" s="62" t="s">
        <v>271</v>
      </c>
      <c r="D40" s="2">
        <v>1</v>
      </c>
      <c r="F40" s="4">
        <f>D40</f>
        <v>1</v>
      </c>
      <c r="G40" s="4">
        <v>2</v>
      </c>
      <c r="H40" s="4">
        <f>F40*G40</f>
        <v>2</v>
      </c>
    </row>
    <row r="41" spans="1:8" ht="41.25" customHeight="1" x14ac:dyDescent="0.2">
      <c r="A41" s="25" t="s">
        <v>17</v>
      </c>
      <c r="B41" s="118"/>
      <c r="C41" s="119"/>
      <c r="D41" s="76">
        <f>D40</f>
        <v>1</v>
      </c>
    </row>
    <row r="42" spans="1:8" ht="112.5" customHeight="1" x14ac:dyDescent="0.2">
      <c r="A42" s="54" t="s">
        <v>44</v>
      </c>
      <c r="B42" s="32" t="s">
        <v>45</v>
      </c>
      <c r="C42" s="62" t="s">
        <v>198</v>
      </c>
      <c r="D42" s="1">
        <v>1</v>
      </c>
      <c r="F42" s="4">
        <f>D42</f>
        <v>1</v>
      </c>
      <c r="G42" s="4">
        <v>1</v>
      </c>
      <c r="H42" s="4">
        <f>F42*G42</f>
        <v>1</v>
      </c>
    </row>
    <row r="43" spans="1:8" ht="41.25" customHeight="1" x14ac:dyDescent="0.2">
      <c r="A43" s="25" t="s">
        <v>17</v>
      </c>
      <c r="B43" s="118"/>
      <c r="C43" s="119"/>
      <c r="D43" s="76">
        <f>D42</f>
        <v>1</v>
      </c>
    </row>
    <row r="44" spans="1:8" ht="47.25" customHeight="1" x14ac:dyDescent="0.2">
      <c r="A44" s="54" t="s">
        <v>46</v>
      </c>
      <c r="B44" s="32" t="s">
        <v>273</v>
      </c>
      <c r="C44" s="32" t="s">
        <v>47</v>
      </c>
      <c r="D44" s="1">
        <v>1</v>
      </c>
      <c r="F44" s="4">
        <f>D44</f>
        <v>1</v>
      </c>
      <c r="G44" s="4">
        <v>1</v>
      </c>
      <c r="H44" s="4">
        <f>F44*G44</f>
        <v>1</v>
      </c>
    </row>
    <row r="45" spans="1:8" ht="41.25" customHeight="1" x14ac:dyDescent="0.2">
      <c r="A45" s="27" t="s">
        <v>17</v>
      </c>
      <c r="B45" s="118"/>
      <c r="C45" s="119"/>
      <c r="D45" s="76">
        <f>D44</f>
        <v>1</v>
      </c>
    </row>
    <row r="46" spans="1:8" ht="30.75" customHeight="1" x14ac:dyDescent="0.2">
      <c r="A46" s="30" t="s">
        <v>48</v>
      </c>
      <c r="B46" s="157" t="s">
        <v>49</v>
      </c>
      <c r="C46" s="158"/>
      <c r="D46" s="22"/>
    </row>
    <row r="47" spans="1:8" ht="54.75" customHeight="1" x14ac:dyDescent="0.2">
      <c r="A47" s="52" t="s">
        <v>50</v>
      </c>
      <c r="B47" s="23" t="s">
        <v>51</v>
      </c>
      <c r="C47" s="23" t="s">
        <v>52</v>
      </c>
      <c r="D47" s="2">
        <v>1</v>
      </c>
      <c r="F47" s="4">
        <f>D47</f>
        <v>1</v>
      </c>
      <c r="G47" s="4">
        <v>2</v>
      </c>
      <c r="H47" s="4">
        <f>F47*G47</f>
        <v>2</v>
      </c>
    </row>
    <row r="48" spans="1:8" ht="41.25" customHeight="1" x14ac:dyDescent="0.2">
      <c r="A48" s="25" t="s">
        <v>17</v>
      </c>
      <c r="B48" s="118"/>
      <c r="C48" s="119"/>
      <c r="D48" s="76">
        <f>D47</f>
        <v>1</v>
      </c>
    </row>
    <row r="49" spans="1:8" ht="54.75" customHeight="1" x14ac:dyDescent="0.2">
      <c r="A49" s="51" t="s">
        <v>53</v>
      </c>
      <c r="B49" s="26" t="s">
        <v>54</v>
      </c>
      <c r="C49" s="26" t="s">
        <v>55</v>
      </c>
      <c r="D49" s="1">
        <v>1</v>
      </c>
      <c r="F49" s="4">
        <f>D49</f>
        <v>1</v>
      </c>
      <c r="G49" s="4">
        <v>2</v>
      </c>
      <c r="H49" s="4">
        <f>F49*G49</f>
        <v>2</v>
      </c>
    </row>
    <row r="50" spans="1:8" ht="41.25" customHeight="1" x14ac:dyDescent="0.2">
      <c r="A50" s="25" t="s">
        <v>17</v>
      </c>
      <c r="B50" s="118"/>
      <c r="C50" s="119"/>
      <c r="D50" s="76">
        <f>D49</f>
        <v>1</v>
      </c>
    </row>
    <row r="51" spans="1:8" ht="69" customHeight="1" x14ac:dyDescent="0.2">
      <c r="A51" s="51" t="s">
        <v>56</v>
      </c>
      <c r="B51" s="26" t="s">
        <v>57</v>
      </c>
      <c r="C51" s="26" t="s">
        <v>58</v>
      </c>
      <c r="D51" s="1">
        <v>1</v>
      </c>
      <c r="F51" s="4">
        <f>D51</f>
        <v>1</v>
      </c>
      <c r="G51" s="4">
        <v>2</v>
      </c>
      <c r="H51" s="4">
        <f>F51*G51</f>
        <v>2</v>
      </c>
    </row>
    <row r="52" spans="1:8" ht="41.25" customHeight="1" x14ac:dyDescent="0.2">
      <c r="A52" s="27" t="s">
        <v>17</v>
      </c>
      <c r="B52" s="118"/>
      <c r="C52" s="119"/>
      <c r="D52" s="76">
        <f>D51</f>
        <v>1</v>
      </c>
    </row>
    <row r="53" spans="1:8" ht="30.75" customHeight="1" x14ac:dyDescent="0.2">
      <c r="A53" s="7" t="s">
        <v>59</v>
      </c>
      <c r="B53" s="174" t="s">
        <v>60</v>
      </c>
      <c r="C53" s="175"/>
      <c r="D53" s="6"/>
    </row>
    <row r="54" spans="1:8" ht="96" customHeight="1" x14ac:dyDescent="0.2">
      <c r="A54" s="50" t="s">
        <v>61</v>
      </c>
      <c r="B54" s="33" t="s">
        <v>62</v>
      </c>
      <c r="C54" s="33" t="s">
        <v>257</v>
      </c>
      <c r="D54" s="2">
        <v>1</v>
      </c>
      <c r="F54" s="4">
        <f>D54</f>
        <v>1</v>
      </c>
      <c r="G54" s="4">
        <v>3</v>
      </c>
      <c r="H54" s="4">
        <f>F54*G54</f>
        <v>3</v>
      </c>
    </row>
    <row r="55" spans="1:8" ht="41.25" customHeight="1" x14ac:dyDescent="0.2">
      <c r="A55" s="25" t="s">
        <v>17</v>
      </c>
      <c r="B55" s="118"/>
      <c r="C55" s="119"/>
      <c r="D55" s="76">
        <f>D54</f>
        <v>1</v>
      </c>
    </row>
    <row r="56" spans="1:8" ht="50.25" customHeight="1" x14ac:dyDescent="0.2">
      <c r="A56" s="55" t="s">
        <v>63</v>
      </c>
      <c r="B56" s="26" t="s">
        <v>64</v>
      </c>
      <c r="C56" s="26" t="s">
        <v>65</v>
      </c>
      <c r="D56" s="1">
        <v>1</v>
      </c>
      <c r="F56" s="4">
        <f>D56</f>
        <v>1</v>
      </c>
      <c r="G56" s="4">
        <v>3</v>
      </c>
      <c r="H56" s="4">
        <f>F56*G56</f>
        <v>3</v>
      </c>
    </row>
    <row r="57" spans="1:8" ht="41.25" customHeight="1" x14ac:dyDescent="0.2">
      <c r="A57" s="25" t="s">
        <v>17</v>
      </c>
      <c r="B57" s="118"/>
      <c r="C57" s="119"/>
      <c r="D57" s="76">
        <f>D56</f>
        <v>1</v>
      </c>
    </row>
    <row r="58" spans="1:8" ht="51.75" customHeight="1" x14ac:dyDescent="0.2">
      <c r="A58" s="51" t="s">
        <v>66</v>
      </c>
      <c r="B58" s="26" t="s">
        <v>67</v>
      </c>
      <c r="C58" s="26" t="s">
        <v>68</v>
      </c>
      <c r="D58" s="1">
        <v>1</v>
      </c>
      <c r="F58" s="4">
        <f>D58</f>
        <v>1</v>
      </c>
      <c r="G58" s="4">
        <v>2</v>
      </c>
      <c r="H58" s="4">
        <f>F58*G58</f>
        <v>2</v>
      </c>
    </row>
    <row r="59" spans="1:8" ht="41.25" customHeight="1" x14ac:dyDescent="0.2">
      <c r="A59" s="25" t="s">
        <v>17</v>
      </c>
      <c r="B59" s="118"/>
      <c r="C59" s="119"/>
      <c r="D59" s="76">
        <f>D58</f>
        <v>1</v>
      </c>
    </row>
    <row r="60" spans="1:8" ht="97.5" customHeight="1" x14ac:dyDescent="0.2">
      <c r="A60" s="54" t="s">
        <v>69</v>
      </c>
      <c r="B60" s="32" t="s">
        <v>70</v>
      </c>
      <c r="C60" s="32" t="s">
        <v>71</v>
      </c>
      <c r="D60" s="1">
        <v>1</v>
      </c>
      <c r="F60" s="4">
        <f>D60</f>
        <v>1</v>
      </c>
      <c r="G60" s="4">
        <v>1</v>
      </c>
      <c r="H60" s="4">
        <f>F60*G60</f>
        <v>1</v>
      </c>
    </row>
    <row r="61" spans="1:8" ht="41.25" customHeight="1" x14ac:dyDescent="0.2">
      <c r="A61" s="25" t="s">
        <v>17</v>
      </c>
      <c r="B61" s="118"/>
      <c r="C61" s="119"/>
      <c r="D61" s="76">
        <f>D60</f>
        <v>1</v>
      </c>
    </row>
    <row r="62" spans="1:8" ht="99.75" customHeight="1" x14ac:dyDescent="0.2">
      <c r="A62" s="51" t="s">
        <v>72</v>
      </c>
      <c r="B62" s="32" t="s">
        <v>73</v>
      </c>
      <c r="C62" s="32" t="s">
        <v>277</v>
      </c>
      <c r="D62" s="1">
        <v>1</v>
      </c>
      <c r="F62" s="4">
        <f>D62</f>
        <v>1</v>
      </c>
      <c r="G62" s="4">
        <v>2</v>
      </c>
      <c r="H62" s="4">
        <f>F62*G62</f>
        <v>2</v>
      </c>
    </row>
    <row r="63" spans="1:8" ht="41.25" customHeight="1" x14ac:dyDescent="0.2">
      <c r="A63" s="25" t="s">
        <v>17</v>
      </c>
      <c r="B63" s="118"/>
      <c r="C63" s="119"/>
      <c r="D63" s="76">
        <f>D62</f>
        <v>1</v>
      </c>
    </row>
    <row r="64" spans="1:8" ht="107.25" customHeight="1" x14ac:dyDescent="0.2">
      <c r="A64" s="53" t="s">
        <v>74</v>
      </c>
      <c r="B64" s="32" t="s">
        <v>75</v>
      </c>
      <c r="C64" s="32" t="s">
        <v>276</v>
      </c>
      <c r="D64" s="1">
        <v>1</v>
      </c>
      <c r="F64" s="4">
        <f>D64</f>
        <v>1</v>
      </c>
      <c r="G64" s="4">
        <v>3</v>
      </c>
      <c r="H64" s="4">
        <f>F64*G64</f>
        <v>3</v>
      </c>
    </row>
    <row r="65" spans="1:8" ht="41.25" customHeight="1" x14ac:dyDescent="0.2">
      <c r="A65" s="25" t="s">
        <v>17</v>
      </c>
      <c r="B65" s="118"/>
      <c r="C65" s="119"/>
      <c r="D65" s="76">
        <f>D64</f>
        <v>1</v>
      </c>
    </row>
    <row r="66" spans="1:8" ht="108.75" customHeight="1" x14ac:dyDescent="0.2">
      <c r="A66" s="51" t="s">
        <v>76</v>
      </c>
      <c r="B66" s="32" t="s">
        <v>77</v>
      </c>
      <c r="C66" s="32" t="s">
        <v>256</v>
      </c>
      <c r="D66" s="1">
        <v>1</v>
      </c>
      <c r="F66" s="4">
        <f>D66</f>
        <v>1</v>
      </c>
      <c r="G66" s="4">
        <v>2</v>
      </c>
      <c r="H66" s="4">
        <f>F66*G66</f>
        <v>2</v>
      </c>
    </row>
    <row r="67" spans="1:8" ht="41.25" customHeight="1" x14ac:dyDescent="0.2">
      <c r="A67" s="25" t="s">
        <v>17</v>
      </c>
      <c r="B67" s="118"/>
      <c r="C67" s="119"/>
      <c r="D67" s="76">
        <f>D66</f>
        <v>1</v>
      </c>
    </row>
    <row r="68" spans="1:8" ht="66" customHeight="1" x14ac:dyDescent="0.2">
      <c r="A68" s="54" t="s">
        <v>78</v>
      </c>
      <c r="B68" s="32" t="s">
        <v>79</v>
      </c>
      <c r="C68" s="26" t="s">
        <v>80</v>
      </c>
      <c r="D68" s="1">
        <v>1</v>
      </c>
      <c r="F68" s="4">
        <f>D68</f>
        <v>1</v>
      </c>
      <c r="G68" s="4">
        <v>1</v>
      </c>
      <c r="H68" s="4">
        <f>F68*G68</f>
        <v>1</v>
      </c>
    </row>
    <row r="69" spans="1:8" ht="41.25" customHeight="1" x14ac:dyDescent="0.2">
      <c r="A69" s="25" t="s">
        <v>17</v>
      </c>
      <c r="B69" s="118"/>
      <c r="C69" s="119"/>
      <c r="D69" s="76">
        <f>D68</f>
        <v>1</v>
      </c>
    </row>
    <row r="70" spans="1:8" ht="63.75" customHeight="1" x14ac:dyDescent="0.2">
      <c r="A70" s="54" t="s">
        <v>81</v>
      </c>
      <c r="B70" s="32" t="s">
        <v>82</v>
      </c>
      <c r="C70" s="32" t="s">
        <v>83</v>
      </c>
      <c r="D70" s="1">
        <v>1</v>
      </c>
      <c r="F70" s="4">
        <f>D70</f>
        <v>1</v>
      </c>
      <c r="G70" s="4">
        <v>1</v>
      </c>
      <c r="H70" s="4">
        <f>F70*G70</f>
        <v>1</v>
      </c>
    </row>
    <row r="71" spans="1:8" ht="41.25" customHeight="1" x14ac:dyDescent="0.2">
      <c r="A71" s="25" t="s">
        <v>17</v>
      </c>
      <c r="B71" s="118"/>
      <c r="C71" s="119"/>
      <c r="D71" s="76">
        <f>D70</f>
        <v>1</v>
      </c>
    </row>
    <row r="72" spans="1:8" ht="85.5" customHeight="1" x14ac:dyDescent="0.2">
      <c r="A72" s="56" t="s">
        <v>84</v>
      </c>
      <c r="B72" s="32" t="s">
        <v>85</v>
      </c>
      <c r="C72" s="32" t="s">
        <v>86</v>
      </c>
      <c r="D72" s="1">
        <v>1</v>
      </c>
      <c r="F72" s="4">
        <f>D72</f>
        <v>1</v>
      </c>
      <c r="G72" s="4">
        <v>2</v>
      </c>
      <c r="H72" s="4">
        <f>F72*G72</f>
        <v>2</v>
      </c>
    </row>
    <row r="73" spans="1:8" ht="41.25" customHeight="1" x14ac:dyDescent="0.2">
      <c r="A73" s="25" t="s">
        <v>17</v>
      </c>
      <c r="B73" s="118"/>
      <c r="C73" s="119"/>
      <c r="D73" s="76">
        <f>D72</f>
        <v>1</v>
      </c>
    </row>
    <row r="74" spans="1:8" ht="52.5" customHeight="1" x14ac:dyDescent="0.2">
      <c r="A74" s="51" t="s">
        <v>87</v>
      </c>
      <c r="B74" s="26" t="s">
        <v>88</v>
      </c>
      <c r="C74" s="26" t="s">
        <v>89</v>
      </c>
      <c r="D74" s="1">
        <v>1</v>
      </c>
      <c r="F74" s="4">
        <f>D74</f>
        <v>1</v>
      </c>
      <c r="G74" s="4">
        <v>2</v>
      </c>
      <c r="H74" s="4">
        <f>F74*G74</f>
        <v>2</v>
      </c>
    </row>
    <row r="75" spans="1:8" ht="41.25" customHeight="1" x14ac:dyDescent="0.2">
      <c r="A75" s="25" t="s">
        <v>17</v>
      </c>
      <c r="B75" s="118"/>
      <c r="C75" s="119"/>
      <c r="D75" s="76">
        <f>D74</f>
        <v>1</v>
      </c>
    </row>
    <row r="76" spans="1:8" ht="50.25" customHeight="1" x14ac:dyDescent="0.2">
      <c r="A76" s="54" t="s">
        <v>90</v>
      </c>
      <c r="B76" s="26" t="s">
        <v>91</v>
      </c>
      <c r="C76" s="26" t="s">
        <v>92</v>
      </c>
      <c r="D76" s="1">
        <v>1</v>
      </c>
      <c r="F76" s="4">
        <f>D76</f>
        <v>1</v>
      </c>
      <c r="G76" s="4">
        <v>1</v>
      </c>
      <c r="H76" s="4">
        <f>F76*G76</f>
        <v>1</v>
      </c>
    </row>
    <row r="77" spans="1:8" ht="41.25" customHeight="1" x14ac:dyDescent="0.2">
      <c r="A77" s="27" t="s">
        <v>17</v>
      </c>
      <c r="B77" s="118"/>
      <c r="C77" s="119"/>
      <c r="D77" s="76">
        <f>D76</f>
        <v>1</v>
      </c>
    </row>
    <row r="78" spans="1:8" ht="30.75" customHeight="1" x14ac:dyDescent="0.2">
      <c r="A78" s="30" t="s">
        <v>93</v>
      </c>
      <c r="B78" s="157" t="s">
        <v>186</v>
      </c>
      <c r="C78" s="158"/>
      <c r="D78" s="22"/>
    </row>
    <row r="79" spans="1:8" ht="75.75" customHeight="1" x14ac:dyDescent="0.2">
      <c r="A79" s="50" t="s">
        <v>94</v>
      </c>
      <c r="B79" s="33" t="s">
        <v>95</v>
      </c>
      <c r="C79" s="33" t="s">
        <v>96</v>
      </c>
      <c r="D79" s="2">
        <v>1</v>
      </c>
      <c r="F79" s="4">
        <f>D79</f>
        <v>1</v>
      </c>
      <c r="G79" s="4">
        <v>3</v>
      </c>
      <c r="H79" s="4">
        <f>F79*G79</f>
        <v>3</v>
      </c>
    </row>
    <row r="80" spans="1:8" ht="41.25" customHeight="1" x14ac:dyDescent="0.2">
      <c r="A80" s="25" t="s">
        <v>17</v>
      </c>
      <c r="B80" s="118"/>
      <c r="C80" s="119"/>
      <c r="D80" s="76">
        <f>D79</f>
        <v>1</v>
      </c>
    </row>
    <row r="81" spans="1:8" ht="48.75" customHeight="1" x14ac:dyDescent="0.2">
      <c r="A81" s="51" t="s">
        <v>97</v>
      </c>
      <c r="B81" s="32" t="s">
        <v>98</v>
      </c>
      <c r="C81" s="32" t="s">
        <v>99</v>
      </c>
      <c r="D81" s="1">
        <v>1</v>
      </c>
      <c r="F81" s="4">
        <f>D81</f>
        <v>1</v>
      </c>
      <c r="G81" s="4">
        <v>2</v>
      </c>
      <c r="H81" s="4">
        <f>F81*G81</f>
        <v>2</v>
      </c>
    </row>
    <row r="82" spans="1:8" ht="41.25" customHeight="1" x14ac:dyDescent="0.2">
      <c r="A82" s="25" t="s">
        <v>17</v>
      </c>
      <c r="B82" s="118"/>
      <c r="C82" s="119"/>
      <c r="D82" s="76">
        <f>D81</f>
        <v>1</v>
      </c>
    </row>
    <row r="83" spans="1:8" ht="43.5" customHeight="1" x14ac:dyDescent="0.2">
      <c r="A83" s="51" t="s">
        <v>100</v>
      </c>
      <c r="B83" s="32" t="s">
        <v>101</v>
      </c>
      <c r="C83" s="32" t="s">
        <v>102</v>
      </c>
      <c r="D83" s="1">
        <v>1</v>
      </c>
      <c r="F83" s="4">
        <f>D83</f>
        <v>1</v>
      </c>
      <c r="G83" s="4">
        <v>2</v>
      </c>
      <c r="H83" s="4">
        <f>F83*G83</f>
        <v>2</v>
      </c>
    </row>
    <row r="84" spans="1:8" ht="41.25" customHeight="1" x14ac:dyDescent="0.2">
      <c r="A84" s="25" t="s">
        <v>17</v>
      </c>
      <c r="B84" s="118"/>
      <c r="C84" s="119"/>
      <c r="D84" s="76">
        <f>D83</f>
        <v>1</v>
      </c>
    </row>
    <row r="85" spans="1:8" ht="49.5" customHeight="1" x14ac:dyDescent="0.2">
      <c r="A85" s="54" t="s">
        <v>103</v>
      </c>
      <c r="B85" s="32" t="s">
        <v>104</v>
      </c>
      <c r="C85" s="32" t="s">
        <v>105</v>
      </c>
      <c r="D85" s="1">
        <v>1</v>
      </c>
      <c r="F85" s="4">
        <f>D85</f>
        <v>1</v>
      </c>
      <c r="G85" s="4">
        <v>1</v>
      </c>
      <c r="H85" s="4">
        <f>F85*G85</f>
        <v>1</v>
      </c>
    </row>
    <row r="86" spans="1:8" ht="41.25" customHeight="1" x14ac:dyDescent="0.2">
      <c r="A86" s="25" t="s">
        <v>17</v>
      </c>
      <c r="B86" s="118"/>
      <c r="C86" s="119"/>
      <c r="D86" s="76">
        <f>D85</f>
        <v>1</v>
      </c>
    </row>
    <row r="87" spans="1:8" ht="36.75" customHeight="1" x14ac:dyDescent="0.2">
      <c r="A87" s="54" t="s">
        <v>106</v>
      </c>
      <c r="B87" s="34" t="s">
        <v>107</v>
      </c>
      <c r="C87" s="32" t="s">
        <v>108</v>
      </c>
      <c r="D87" s="1">
        <v>1</v>
      </c>
      <c r="F87" s="4">
        <f>D87</f>
        <v>1</v>
      </c>
      <c r="G87" s="4">
        <v>1</v>
      </c>
      <c r="H87" s="4">
        <f>F87*G87</f>
        <v>1</v>
      </c>
    </row>
    <row r="88" spans="1:8" ht="41.25" customHeight="1" x14ac:dyDescent="0.2">
      <c r="A88" s="25" t="s">
        <v>17</v>
      </c>
      <c r="B88" s="118"/>
      <c r="C88" s="119"/>
      <c r="D88" s="76">
        <f>D87</f>
        <v>1</v>
      </c>
    </row>
    <row r="89" spans="1:8" ht="93.75" customHeight="1" x14ac:dyDescent="0.2">
      <c r="A89" s="54" t="s">
        <v>109</v>
      </c>
      <c r="B89" s="32" t="s">
        <v>110</v>
      </c>
      <c r="C89" s="32" t="s">
        <v>278</v>
      </c>
      <c r="D89" s="1">
        <v>1</v>
      </c>
      <c r="F89" s="4">
        <f>D89</f>
        <v>1</v>
      </c>
      <c r="G89" s="4">
        <v>1</v>
      </c>
      <c r="H89" s="4">
        <f>F89*G89</f>
        <v>1</v>
      </c>
    </row>
    <row r="90" spans="1:8" ht="41.25" customHeight="1" x14ac:dyDescent="0.2">
      <c r="A90" s="27" t="s">
        <v>17</v>
      </c>
      <c r="B90" s="118"/>
      <c r="C90" s="119"/>
      <c r="D90" s="76">
        <f>D89</f>
        <v>1</v>
      </c>
    </row>
    <row r="91" spans="1:8" ht="30.75" customHeight="1" x14ac:dyDescent="0.2">
      <c r="A91" s="30" t="s">
        <v>111</v>
      </c>
      <c r="B91" s="157" t="s">
        <v>112</v>
      </c>
      <c r="C91" s="158"/>
      <c r="D91" s="35"/>
    </row>
    <row r="92" spans="1:8" ht="101.25" customHeight="1" x14ac:dyDescent="0.2">
      <c r="A92" s="50" t="s">
        <v>113</v>
      </c>
      <c r="B92" s="33" t="s">
        <v>201</v>
      </c>
      <c r="C92" s="33" t="s">
        <v>279</v>
      </c>
      <c r="D92" s="2">
        <v>1</v>
      </c>
      <c r="F92" s="4">
        <f>D92</f>
        <v>1</v>
      </c>
      <c r="G92" s="4">
        <v>3</v>
      </c>
      <c r="H92" s="4">
        <f>F92*G92</f>
        <v>3</v>
      </c>
    </row>
    <row r="93" spans="1:8" ht="41.25" customHeight="1" x14ac:dyDescent="0.2">
      <c r="A93" s="27" t="s">
        <v>17</v>
      </c>
      <c r="B93" s="118"/>
      <c r="C93" s="119"/>
      <c r="D93" s="76">
        <f>D92</f>
        <v>1</v>
      </c>
    </row>
    <row r="94" spans="1:8" ht="30.75" customHeight="1" x14ac:dyDescent="0.2">
      <c r="A94" s="30" t="s">
        <v>114</v>
      </c>
      <c r="B94" s="157" t="s">
        <v>115</v>
      </c>
      <c r="C94" s="158"/>
      <c r="D94" s="22"/>
    </row>
    <row r="95" spans="1:8" ht="113.25" customHeight="1" x14ac:dyDescent="0.2">
      <c r="A95" s="52" t="s">
        <v>116</v>
      </c>
      <c r="B95" s="23" t="s">
        <v>117</v>
      </c>
      <c r="C95" s="23" t="s">
        <v>118</v>
      </c>
      <c r="D95" s="2">
        <v>1</v>
      </c>
      <c r="F95" s="4">
        <f>D95</f>
        <v>1</v>
      </c>
      <c r="G95" s="4">
        <v>2</v>
      </c>
      <c r="H95" s="4">
        <f>F95*G95</f>
        <v>2</v>
      </c>
    </row>
    <row r="96" spans="1:8" ht="41.25" customHeight="1" x14ac:dyDescent="0.2">
      <c r="A96" s="25" t="s">
        <v>17</v>
      </c>
      <c r="B96" s="118"/>
      <c r="C96" s="119"/>
      <c r="D96" s="76">
        <f>D95</f>
        <v>1</v>
      </c>
    </row>
    <row r="97" spans="1:8" ht="70.5" customHeight="1" x14ac:dyDescent="0.2">
      <c r="A97" s="51" t="s">
        <v>119</v>
      </c>
      <c r="B97" s="26" t="s">
        <v>120</v>
      </c>
      <c r="C97" s="26" t="s">
        <v>121</v>
      </c>
      <c r="D97" s="1">
        <v>1</v>
      </c>
      <c r="F97" s="4">
        <f>D97</f>
        <v>1</v>
      </c>
      <c r="G97" s="4">
        <v>2</v>
      </c>
      <c r="H97" s="4">
        <f>F97*G97</f>
        <v>2</v>
      </c>
    </row>
    <row r="98" spans="1:8" ht="41.25" customHeight="1" x14ac:dyDescent="0.2">
      <c r="A98" s="25" t="s">
        <v>17</v>
      </c>
      <c r="B98" s="118"/>
      <c r="C98" s="119"/>
      <c r="D98" s="76">
        <f>D97</f>
        <v>1</v>
      </c>
    </row>
    <row r="99" spans="1:8" ht="81.75" customHeight="1" x14ac:dyDescent="0.2">
      <c r="A99" s="53" t="s">
        <v>122</v>
      </c>
      <c r="B99" s="26" t="s">
        <v>123</v>
      </c>
      <c r="C99" s="26" t="s">
        <v>124</v>
      </c>
      <c r="D99" s="1">
        <v>1</v>
      </c>
      <c r="F99" s="4">
        <f>D99</f>
        <v>1</v>
      </c>
      <c r="G99" s="4">
        <v>3</v>
      </c>
      <c r="H99" s="4">
        <f>F99*G99</f>
        <v>3</v>
      </c>
    </row>
    <row r="100" spans="1:8" ht="41.25" customHeight="1" x14ac:dyDescent="0.2">
      <c r="A100" s="25" t="s">
        <v>17</v>
      </c>
      <c r="B100" s="118"/>
      <c r="C100" s="119"/>
      <c r="D100" s="76">
        <f>D99</f>
        <v>1</v>
      </c>
    </row>
    <row r="101" spans="1:8" ht="86.25" customHeight="1" x14ac:dyDescent="0.2">
      <c r="A101" s="54" t="s">
        <v>125</v>
      </c>
      <c r="B101" s="26" t="s">
        <v>126</v>
      </c>
      <c r="C101" s="26" t="s">
        <v>127</v>
      </c>
      <c r="D101" s="1">
        <v>1</v>
      </c>
      <c r="F101" s="4">
        <f>D101</f>
        <v>1</v>
      </c>
      <c r="G101" s="4">
        <v>1</v>
      </c>
      <c r="H101" s="4">
        <f>F101*G101</f>
        <v>1</v>
      </c>
    </row>
    <row r="102" spans="1:8" ht="41.25" customHeight="1" x14ac:dyDescent="0.2">
      <c r="A102" s="27" t="s">
        <v>17</v>
      </c>
      <c r="B102" s="118"/>
      <c r="C102" s="119"/>
      <c r="D102" s="76">
        <f>D101</f>
        <v>1</v>
      </c>
    </row>
    <row r="103" spans="1:8" ht="30.75" customHeight="1" x14ac:dyDescent="0.2">
      <c r="A103" s="21" t="s">
        <v>128</v>
      </c>
      <c r="B103" s="157" t="s">
        <v>129</v>
      </c>
      <c r="C103" s="158"/>
      <c r="D103" s="22"/>
    </row>
    <row r="104" spans="1:8" ht="83.25" customHeight="1" x14ac:dyDescent="0.2">
      <c r="A104" s="50" t="s">
        <v>130</v>
      </c>
      <c r="B104" s="23" t="s">
        <v>131</v>
      </c>
      <c r="C104" s="23" t="s">
        <v>132</v>
      </c>
      <c r="D104" s="2">
        <v>1</v>
      </c>
      <c r="F104" s="4">
        <f>D104</f>
        <v>1</v>
      </c>
      <c r="G104" s="4">
        <v>3</v>
      </c>
      <c r="H104" s="4">
        <f>F104*G104</f>
        <v>3</v>
      </c>
    </row>
    <row r="105" spans="1:8" ht="41.25" customHeight="1" x14ac:dyDescent="0.2">
      <c r="A105" s="25" t="s">
        <v>17</v>
      </c>
      <c r="B105" s="118"/>
      <c r="C105" s="119"/>
      <c r="D105" s="76">
        <f>D104</f>
        <v>1</v>
      </c>
    </row>
    <row r="106" spans="1:8" ht="79.5" customHeight="1" x14ac:dyDescent="0.2">
      <c r="A106" s="53" t="s">
        <v>133</v>
      </c>
      <c r="B106" s="26" t="s">
        <v>134</v>
      </c>
      <c r="C106" s="26" t="s">
        <v>135</v>
      </c>
      <c r="D106" s="1">
        <v>1</v>
      </c>
      <c r="F106" s="4">
        <f>D106</f>
        <v>1</v>
      </c>
      <c r="G106" s="4">
        <v>3</v>
      </c>
      <c r="H106" s="4">
        <f>F106*G106</f>
        <v>3</v>
      </c>
    </row>
    <row r="107" spans="1:8" ht="41.25" customHeight="1" x14ac:dyDescent="0.2">
      <c r="A107" s="25" t="s">
        <v>17</v>
      </c>
      <c r="B107" s="118"/>
      <c r="C107" s="119"/>
      <c r="D107" s="76">
        <f>D106</f>
        <v>1</v>
      </c>
    </row>
    <row r="108" spans="1:8" ht="94.5" customHeight="1" x14ac:dyDescent="0.2">
      <c r="A108" s="53" t="s">
        <v>136</v>
      </c>
      <c r="B108" s="36" t="s">
        <v>202</v>
      </c>
      <c r="C108" s="36" t="s">
        <v>185</v>
      </c>
      <c r="D108" s="1">
        <v>1</v>
      </c>
      <c r="F108" s="4">
        <f>D108</f>
        <v>1</v>
      </c>
      <c r="G108" s="4">
        <v>3</v>
      </c>
      <c r="H108" s="4">
        <f>F108*G108</f>
        <v>3</v>
      </c>
    </row>
    <row r="109" spans="1:8" ht="41.25" customHeight="1" x14ac:dyDescent="0.2">
      <c r="A109" s="25" t="s">
        <v>17</v>
      </c>
      <c r="B109" s="118"/>
      <c r="C109" s="119"/>
      <c r="D109" s="76">
        <f>D108</f>
        <v>1</v>
      </c>
    </row>
    <row r="110" spans="1:8" ht="102" customHeight="1" x14ac:dyDescent="0.2">
      <c r="A110" s="53" t="s">
        <v>137</v>
      </c>
      <c r="B110" s="26" t="s">
        <v>138</v>
      </c>
      <c r="C110" s="26" t="s">
        <v>139</v>
      </c>
      <c r="D110" s="1">
        <v>1</v>
      </c>
      <c r="F110" s="4">
        <f>D110</f>
        <v>1</v>
      </c>
      <c r="G110" s="4">
        <v>3</v>
      </c>
      <c r="H110" s="4">
        <f>F110*G110</f>
        <v>3</v>
      </c>
    </row>
    <row r="111" spans="1:8" ht="41.25" customHeight="1" x14ac:dyDescent="0.2">
      <c r="A111" s="25" t="s">
        <v>17</v>
      </c>
      <c r="B111" s="118"/>
      <c r="C111" s="119"/>
      <c r="D111" s="76">
        <f>D110</f>
        <v>1</v>
      </c>
    </row>
    <row r="112" spans="1:8" ht="41.25" customHeight="1" x14ac:dyDescent="0.2">
      <c r="A112" s="53" t="s">
        <v>140</v>
      </c>
      <c r="B112" s="26" t="s">
        <v>141</v>
      </c>
      <c r="C112" s="26" t="s">
        <v>142</v>
      </c>
      <c r="D112" s="1">
        <v>1</v>
      </c>
      <c r="F112" s="4">
        <f>D112</f>
        <v>1</v>
      </c>
      <c r="G112" s="4">
        <v>3</v>
      </c>
      <c r="H112" s="4">
        <f>F112*G112</f>
        <v>3</v>
      </c>
    </row>
    <row r="113" spans="1:8" ht="41.25" customHeight="1" x14ac:dyDescent="0.2">
      <c r="A113" s="25" t="s">
        <v>17</v>
      </c>
      <c r="B113" s="118"/>
      <c r="C113" s="119"/>
      <c r="D113" s="76">
        <f>D112</f>
        <v>1</v>
      </c>
    </row>
    <row r="114" spans="1:8" ht="69" customHeight="1" x14ac:dyDescent="0.2">
      <c r="A114" s="53" t="s">
        <v>143</v>
      </c>
      <c r="B114" s="36" t="s">
        <v>144</v>
      </c>
      <c r="C114" s="36" t="s">
        <v>145</v>
      </c>
      <c r="D114" s="1">
        <v>1</v>
      </c>
      <c r="F114" s="4">
        <f>D114</f>
        <v>1</v>
      </c>
      <c r="G114" s="4">
        <v>3</v>
      </c>
      <c r="H114" s="4">
        <f>F114*G114</f>
        <v>3</v>
      </c>
    </row>
    <row r="115" spans="1:8" ht="41.25" customHeight="1" x14ac:dyDescent="0.2">
      <c r="A115" s="25" t="s">
        <v>17</v>
      </c>
      <c r="B115" s="118"/>
      <c r="C115" s="119"/>
      <c r="D115" s="76">
        <f>D114</f>
        <v>1</v>
      </c>
    </row>
    <row r="116" spans="1:8" ht="96" customHeight="1" x14ac:dyDescent="0.2">
      <c r="A116" s="51" t="s">
        <v>146</v>
      </c>
      <c r="B116" s="26" t="s">
        <v>147</v>
      </c>
      <c r="C116" s="26" t="s">
        <v>148</v>
      </c>
      <c r="D116" s="1">
        <v>1</v>
      </c>
      <c r="F116" s="4">
        <f>D116</f>
        <v>1</v>
      </c>
      <c r="G116" s="4">
        <v>2</v>
      </c>
      <c r="H116" s="4">
        <f>F116*G116</f>
        <v>2</v>
      </c>
    </row>
    <row r="117" spans="1:8" ht="41.25" customHeight="1" x14ac:dyDescent="0.2">
      <c r="A117" s="25" t="s">
        <v>17</v>
      </c>
      <c r="B117" s="118"/>
      <c r="C117" s="119"/>
      <c r="D117" s="76">
        <f>D116</f>
        <v>1</v>
      </c>
    </row>
    <row r="118" spans="1:8" ht="85.5" customHeight="1" x14ac:dyDescent="0.2">
      <c r="A118" s="53" t="s">
        <v>149</v>
      </c>
      <c r="B118" s="26" t="s">
        <v>150</v>
      </c>
      <c r="C118" s="26" t="s">
        <v>199</v>
      </c>
      <c r="D118" s="1">
        <v>1</v>
      </c>
      <c r="F118" s="4">
        <f>D118</f>
        <v>1</v>
      </c>
      <c r="G118" s="4">
        <v>3</v>
      </c>
      <c r="H118" s="4">
        <f>F118*G118</f>
        <v>3</v>
      </c>
    </row>
    <row r="119" spans="1:8" ht="41.25" customHeight="1" x14ac:dyDescent="0.2">
      <c r="A119" s="25" t="s">
        <v>17</v>
      </c>
      <c r="B119" s="118"/>
      <c r="C119" s="119"/>
      <c r="D119" s="76">
        <f>D118</f>
        <v>1</v>
      </c>
    </row>
    <row r="120" spans="1:8" ht="73.5" customHeight="1" x14ac:dyDescent="0.2">
      <c r="A120" s="54" t="s">
        <v>151</v>
      </c>
      <c r="B120" s="26" t="s">
        <v>152</v>
      </c>
      <c r="C120" s="26" t="s">
        <v>153</v>
      </c>
      <c r="D120" s="1">
        <v>1</v>
      </c>
      <c r="F120" s="4">
        <f>D120</f>
        <v>1</v>
      </c>
      <c r="G120" s="4">
        <v>1</v>
      </c>
      <c r="H120" s="4">
        <f>F120*G120</f>
        <v>1</v>
      </c>
    </row>
    <row r="121" spans="1:8" ht="41.25" customHeight="1" x14ac:dyDescent="0.2">
      <c r="A121" s="25" t="s">
        <v>17</v>
      </c>
      <c r="B121" s="118"/>
      <c r="C121" s="119"/>
      <c r="D121" s="76">
        <f>D120</f>
        <v>1</v>
      </c>
    </row>
    <row r="122" spans="1:8" ht="54.75" customHeight="1" x14ac:dyDescent="0.2">
      <c r="A122" s="51" t="s">
        <v>154</v>
      </c>
      <c r="B122" s="26" t="s">
        <v>155</v>
      </c>
      <c r="C122" s="26" t="s">
        <v>156</v>
      </c>
      <c r="D122" s="1">
        <v>1</v>
      </c>
      <c r="F122" s="4">
        <f>D122</f>
        <v>1</v>
      </c>
      <c r="G122" s="4">
        <v>2</v>
      </c>
      <c r="H122" s="4">
        <f>F122*G122</f>
        <v>2</v>
      </c>
    </row>
    <row r="123" spans="1:8" ht="41.25" customHeight="1" x14ac:dyDescent="0.2">
      <c r="A123" s="25" t="s">
        <v>17</v>
      </c>
      <c r="B123" s="118"/>
      <c r="C123" s="119"/>
      <c r="D123" s="76">
        <f>D122</f>
        <v>1</v>
      </c>
    </row>
    <row r="124" spans="1:8" ht="137.25" customHeight="1" x14ac:dyDescent="0.2">
      <c r="A124" s="51" t="s">
        <v>157</v>
      </c>
      <c r="B124" s="26" t="s">
        <v>158</v>
      </c>
      <c r="C124" s="26" t="s">
        <v>159</v>
      </c>
      <c r="D124" s="1">
        <v>1</v>
      </c>
      <c r="F124" s="4">
        <f>D124</f>
        <v>1</v>
      </c>
      <c r="G124" s="4">
        <v>2</v>
      </c>
      <c r="H124" s="4">
        <f>F124*G124</f>
        <v>2</v>
      </c>
    </row>
    <row r="125" spans="1:8" ht="41.25" customHeight="1" x14ac:dyDescent="0.2">
      <c r="A125" s="25" t="s">
        <v>17</v>
      </c>
      <c r="B125" s="118"/>
      <c r="C125" s="119"/>
      <c r="D125" s="76">
        <f>D124</f>
        <v>1</v>
      </c>
    </row>
    <row r="126" spans="1:8" ht="46.5" customHeight="1" x14ac:dyDescent="0.2">
      <c r="A126" s="51" t="s">
        <v>160</v>
      </c>
      <c r="B126" s="26" t="s">
        <v>161</v>
      </c>
      <c r="C126" s="26" t="s">
        <v>162</v>
      </c>
      <c r="D126" s="1">
        <v>1</v>
      </c>
      <c r="F126" s="4">
        <f>D126</f>
        <v>1</v>
      </c>
      <c r="G126" s="4">
        <v>2</v>
      </c>
      <c r="H126" s="4">
        <f>F126*G126</f>
        <v>2</v>
      </c>
    </row>
    <row r="127" spans="1:8" ht="41.25" customHeight="1" x14ac:dyDescent="0.2">
      <c r="A127" s="25" t="s">
        <v>17</v>
      </c>
      <c r="B127" s="118"/>
      <c r="C127" s="119"/>
      <c r="D127" s="76">
        <f>D126</f>
        <v>1</v>
      </c>
    </row>
    <row r="128" spans="1:8" ht="109.5" customHeight="1" x14ac:dyDescent="0.2">
      <c r="A128" s="57" t="s">
        <v>163</v>
      </c>
      <c r="B128" s="37" t="s">
        <v>203</v>
      </c>
      <c r="C128" s="37" t="s">
        <v>200</v>
      </c>
      <c r="D128" s="1">
        <v>1</v>
      </c>
      <c r="F128" s="4">
        <f>D128</f>
        <v>1</v>
      </c>
      <c r="G128" s="4">
        <v>2</v>
      </c>
      <c r="H128" s="4">
        <f>F128*G128</f>
        <v>2</v>
      </c>
    </row>
    <row r="129" spans="1:22" ht="41.25" customHeight="1" x14ac:dyDescent="0.2">
      <c r="A129" s="25" t="s">
        <v>17</v>
      </c>
      <c r="B129" s="118"/>
      <c r="C129" s="119"/>
      <c r="D129" s="76">
        <f>D128</f>
        <v>1</v>
      </c>
    </row>
    <row r="130" spans="1:22" ht="51" customHeight="1" x14ac:dyDescent="0.2">
      <c r="A130" s="57" t="s">
        <v>164</v>
      </c>
      <c r="B130" s="26" t="s">
        <v>165</v>
      </c>
      <c r="C130" s="26" t="s">
        <v>166</v>
      </c>
      <c r="D130" s="1">
        <v>1</v>
      </c>
      <c r="F130" s="4">
        <f>D130</f>
        <v>1</v>
      </c>
      <c r="G130" s="4">
        <v>2</v>
      </c>
      <c r="H130" s="4">
        <f>F130*G130</f>
        <v>2</v>
      </c>
    </row>
    <row r="131" spans="1:22" ht="41.25" customHeight="1" x14ac:dyDescent="0.2">
      <c r="A131" s="25" t="s">
        <v>17</v>
      </c>
      <c r="B131" s="118"/>
      <c r="C131" s="119"/>
      <c r="D131" s="76">
        <f>D130</f>
        <v>1</v>
      </c>
    </row>
    <row r="132" spans="1:22" ht="93" customHeight="1" x14ac:dyDescent="0.2">
      <c r="A132" s="58" t="s">
        <v>167</v>
      </c>
      <c r="B132" s="26" t="s">
        <v>168</v>
      </c>
      <c r="C132" s="26" t="s">
        <v>169</v>
      </c>
      <c r="D132" s="1">
        <v>1</v>
      </c>
      <c r="F132" s="4">
        <f>D132</f>
        <v>1</v>
      </c>
      <c r="G132" s="4">
        <v>3</v>
      </c>
      <c r="H132" s="4">
        <f>F132*G132</f>
        <v>3</v>
      </c>
    </row>
    <row r="133" spans="1:22" ht="41.25" customHeight="1" x14ac:dyDescent="0.2">
      <c r="A133" s="25" t="s">
        <v>17</v>
      </c>
      <c r="B133" s="118"/>
      <c r="C133" s="119"/>
      <c r="D133" s="76">
        <f>D132</f>
        <v>1</v>
      </c>
    </row>
    <row r="134" spans="1:22" ht="72" customHeight="1" x14ac:dyDescent="0.2">
      <c r="A134" s="59" t="s">
        <v>170</v>
      </c>
      <c r="B134" s="26" t="s">
        <v>187</v>
      </c>
      <c r="C134" s="26" t="s">
        <v>188</v>
      </c>
      <c r="D134" s="1">
        <v>1</v>
      </c>
      <c r="F134" s="4">
        <f>D134</f>
        <v>1</v>
      </c>
      <c r="G134" s="4">
        <v>1</v>
      </c>
      <c r="H134" s="4">
        <f>F134*G134</f>
        <v>1</v>
      </c>
    </row>
    <row r="135" spans="1:22" ht="41.25" customHeight="1" x14ac:dyDescent="0.2">
      <c r="A135" s="25" t="s">
        <v>17</v>
      </c>
      <c r="B135" s="118"/>
      <c r="C135" s="119"/>
      <c r="D135" s="76">
        <f>D134</f>
        <v>1</v>
      </c>
    </row>
    <row r="136" spans="1:22" ht="77.25" customHeight="1" x14ac:dyDescent="0.2">
      <c r="A136" s="59" t="s">
        <v>171</v>
      </c>
      <c r="B136" s="26" t="s">
        <v>172</v>
      </c>
      <c r="C136" s="26" t="s">
        <v>173</v>
      </c>
      <c r="D136" s="1">
        <v>1</v>
      </c>
      <c r="F136" s="4">
        <f>D136</f>
        <v>1</v>
      </c>
      <c r="G136" s="4">
        <v>1</v>
      </c>
      <c r="H136" s="4">
        <f>F136*G136</f>
        <v>1</v>
      </c>
    </row>
    <row r="137" spans="1:22" ht="41.25" customHeight="1" x14ac:dyDescent="0.2">
      <c r="A137" s="27" t="s">
        <v>17</v>
      </c>
      <c r="B137" s="118"/>
      <c r="C137" s="119"/>
      <c r="D137" s="76">
        <f>D136</f>
        <v>1</v>
      </c>
    </row>
    <row r="138" spans="1:22" ht="30.75" customHeight="1" x14ac:dyDescent="0.2">
      <c r="A138" s="21" t="s">
        <v>174</v>
      </c>
      <c r="B138" s="157" t="s">
        <v>175</v>
      </c>
      <c r="C138" s="158"/>
      <c r="D138" s="22"/>
    </row>
    <row r="139" spans="1:22" ht="42" customHeight="1" x14ac:dyDescent="0.2">
      <c r="A139" s="52" t="s">
        <v>176</v>
      </c>
      <c r="B139" s="38" t="s">
        <v>177</v>
      </c>
      <c r="C139" s="33" t="s">
        <v>178</v>
      </c>
      <c r="D139" s="2">
        <v>1</v>
      </c>
      <c r="F139" s="4">
        <f>D139</f>
        <v>1</v>
      </c>
      <c r="G139" s="4">
        <v>2</v>
      </c>
      <c r="H139" s="4">
        <f>F139*G139</f>
        <v>2</v>
      </c>
    </row>
    <row r="140" spans="1:22" ht="41.25" customHeight="1" x14ac:dyDescent="0.2">
      <c r="A140" s="25" t="s">
        <v>17</v>
      </c>
      <c r="B140" s="118"/>
      <c r="C140" s="119"/>
      <c r="D140" s="76">
        <f>D139</f>
        <v>1</v>
      </c>
    </row>
    <row r="141" spans="1:22" ht="90.75" customHeight="1" x14ac:dyDescent="0.2">
      <c r="A141" s="59" t="s">
        <v>179</v>
      </c>
      <c r="B141" s="39" t="s">
        <v>180</v>
      </c>
      <c r="C141" s="32" t="s">
        <v>181</v>
      </c>
      <c r="D141" s="1">
        <v>1</v>
      </c>
      <c r="F141" s="4">
        <f>D141</f>
        <v>1</v>
      </c>
      <c r="G141" s="4">
        <v>1</v>
      </c>
      <c r="H141" s="4">
        <f>F141*G141</f>
        <v>1</v>
      </c>
    </row>
    <row r="142" spans="1:22" ht="42" customHeight="1" x14ac:dyDescent="0.2">
      <c r="A142" s="40" t="s">
        <v>17</v>
      </c>
      <c r="B142" s="118"/>
      <c r="C142" s="119"/>
      <c r="D142" s="76">
        <f>D141</f>
        <v>1</v>
      </c>
      <c r="V142" s="87"/>
    </row>
    <row r="143" spans="1:22" ht="30.75" customHeight="1" x14ac:dyDescent="0.2">
      <c r="A143" s="120" t="s">
        <v>316</v>
      </c>
      <c r="B143" s="188"/>
      <c r="C143" s="188"/>
      <c r="D143" s="41"/>
    </row>
    <row r="144" spans="1:22" ht="30.75" customHeight="1" x14ac:dyDescent="0.2">
      <c r="A144" s="120" t="s">
        <v>317</v>
      </c>
      <c r="B144" s="121"/>
      <c r="C144" s="121"/>
      <c r="D144" s="42"/>
      <c r="E144" s="79"/>
    </row>
    <row r="145" spans="1:22" ht="48" customHeight="1" x14ac:dyDescent="0.2">
      <c r="A145" s="43" t="s">
        <v>1</v>
      </c>
      <c r="B145" s="45" t="s">
        <v>373</v>
      </c>
      <c r="C145" s="45" t="s">
        <v>270</v>
      </c>
      <c r="D145" s="1">
        <v>1</v>
      </c>
      <c r="E145" s="79"/>
      <c r="F145" s="80">
        <f>D145</f>
        <v>1</v>
      </c>
      <c r="G145" s="80">
        <v>3</v>
      </c>
      <c r="H145" s="80">
        <f>F145*G145</f>
        <v>3</v>
      </c>
      <c r="I145" s="79"/>
      <c r="J145" s="79"/>
      <c r="K145" s="79"/>
      <c r="L145" s="79"/>
      <c r="M145" s="79"/>
    </row>
    <row r="146" spans="1:22" s="79" customFormat="1" ht="41.25" customHeight="1" x14ac:dyDescent="0.2">
      <c r="A146" s="81" t="s">
        <v>17</v>
      </c>
      <c r="B146" s="118"/>
      <c r="C146" s="119"/>
      <c r="D146" s="76">
        <f>D145</f>
        <v>1</v>
      </c>
      <c r="F146" s="80"/>
      <c r="G146" s="80"/>
      <c r="H146" s="80"/>
      <c r="V146" s="87"/>
    </row>
    <row r="147" spans="1:22" ht="51.75" customHeight="1" x14ac:dyDescent="0.2">
      <c r="A147" s="44" t="s">
        <v>2</v>
      </c>
      <c r="B147" s="45" t="s">
        <v>374</v>
      </c>
      <c r="C147" s="46" t="s">
        <v>270</v>
      </c>
      <c r="D147" s="1">
        <v>1</v>
      </c>
      <c r="E147" s="79"/>
      <c r="F147" s="80">
        <f>D147</f>
        <v>1</v>
      </c>
      <c r="G147" s="80">
        <v>3</v>
      </c>
      <c r="H147" s="80">
        <f>F147*G147</f>
        <v>3</v>
      </c>
      <c r="I147" s="79"/>
      <c r="J147" s="79"/>
      <c r="K147" s="79"/>
      <c r="L147" s="79"/>
      <c r="M147" s="79"/>
    </row>
    <row r="148" spans="1:22" s="79" customFormat="1" ht="41.25" customHeight="1" x14ac:dyDescent="0.2">
      <c r="A148" s="81" t="s">
        <v>17</v>
      </c>
      <c r="B148" s="118"/>
      <c r="C148" s="119"/>
      <c r="D148" s="76">
        <f>D147</f>
        <v>1</v>
      </c>
      <c r="F148" s="80"/>
      <c r="G148" s="80"/>
      <c r="H148" s="80"/>
      <c r="V148" s="87"/>
    </row>
    <row r="149" spans="1:22" ht="51" x14ac:dyDescent="0.2">
      <c r="A149" s="44" t="s">
        <v>3</v>
      </c>
      <c r="B149" s="45" t="s">
        <v>375</v>
      </c>
      <c r="C149" s="46" t="s">
        <v>270</v>
      </c>
      <c r="D149" s="1">
        <v>1</v>
      </c>
      <c r="E149" s="79"/>
      <c r="F149" s="80">
        <f>D149</f>
        <v>1</v>
      </c>
      <c r="G149" s="80">
        <v>3</v>
      </c>
      <c r="H149" s="80">
        <f>F149*G149</f>
        <v>3</v>
      </c>
      <c r="I149" s="79"/>
      <c r="J149" s="79"/>
      <c r="K149" s="79"/>
      <c r="L149" s="79"/>
      <c r="M149" s="79"/>
    </row>
    <row r="150" spans="1:22" s="79" customFormat="1" ht="41.25" customHeight="1" x14ac:dyDescent="0.2">
      <c r="A150" s="81" t="s">
        <v>17</v>
      </c>
      <c r="B150" s="118"/>
      <c r="C150" s="119"/>
      <c r="D150" s="76">
        <f>D149</f>
        <v>1</v>
      </c>
      <c r="F150" s="80"/>
      <c r="G150" s="80"/>
      <c r="H150" s="80"/>
      <c r="V150" s="87"/>
    </row>
    <row r="151" spans="1:22" ht="51" x14ac:dyDescent="0.2">
      <c r="A151" s="47" t="s">
        <v>296</v>
      </c>
      <c r="B151" s="46" t="s">
        <v>376</v>
      </c>
      <c r="C151" s="46" t="s">
        <v>270</v>
      </c>
      <c r="D151" s="1">
        <v>1</v>
      </c>
      <c r="E151" s="79"/>
      <c r="F151" s="80">
        <f>D151</f>
        <v>1</v>
      </c>
      <c r="G151" s="80">
        <v>2</v>
      </c>
      <c r="H151" s="80">
        <f>F151*G151</f>
        <v>2</v>
      </c>
      <c r="I151" s="79"/>
      <c r="J151" s="79"/>
      <c r="K151" s="79"/>
      <c r="L151" s="79"/>
      <c r="M151" s="79"/>
    </row>
    <row r="152" spans="1:22" s="79" customFormat="1" ht="41.25" customHeight="1" x14ac:dyDescent="0.2">
      <c r="A152" s="81" t="s">
        <v>17</v>
      </c>
      <c r="B152" s="118"/>
      <c r="C152" s="119"/>
      <c r="D152" s="76">
        <f>D151</f>
        <v>1</v>
      </c>
      <c r="F152" s="80"/>
      <c r="G152" s="80"/>
      <c r="H152" s="80"/>
      <c r="V152" s="87"/>
    </row>
    <row r="153" spans="1:22" ht="84.75" customHeight="1" x14ac:dyDescent="0.2">
      <c r="A153" s="43" t="s">
        <v>303</v>
      </c>
      <c r="B153" s="95" t="s">
        <v>377</v>
      </c>
      <c r="C153" s="97" t="s">
        <v>406</v>
      </c>
      <c r="D153" s="1">
        <v>1</v>
      </c>
      <c r="E153" s="79"/>
      <c r="F153" s="80">
        <f>D153</f>
        <v>1</v>
      </c>
      <c r="G153" s="80">
        <v>3</v>
      </c>
      <c r="H153" s="80">
        <f>F153*G153</f>
        <v>3</v>
      </c>
      <c r="I153" s="79"/>
      <c r="J153" s="79"/>
      <c r="K153" s="79"/>
      <c r="L153" s="79"/>
      <c r="M153" s="79"/>
    </row>
    <row r="154" spans="1:22" s="79" customFormat="1" ht="41.25" customHeight="1" x14ac:dyDescent="0.2">
      <c r="A154" s="81" t="s">
        <v>17</v>
      </c>
      <c r="B154" s="118"/>
      <c r="C154" s="119"/>
      <c r="D154" s="76">
        <f>D153</f>
        <v>1</v>
      </c>
      <c r="F154" s="80"/>
      <c r="G154" s="80"/>
      <c r="H154" s="80"/>
      <c r="V154" s="87"/>
    </row>
    <row r="155" spans="1:22" ht="63" customHeight="1" x14ac:dyDescent="0.2">
      <c r="A155" s="59" t="s">
        <v>298</v>
      </c>
      <c r="B155" s="95" t="s">
        <v>378</v>
      </c>
      <c r="C155" s="97" t="s">
        <v>362</v>
      </c>
      <c r="D155" s="1">
        <v>1</v>
      </c>
      <c r="E155" s="79"/>
      <c r="F155" s="80">
        <f>D155</f>
        <v>1</v>
      </c>
      <c r="G155" s="80">
        <v>1</v>
      </c>
      <c r="H155" s="80">
        <f>F155*G155</f>
        <v>1</v>
      </c>
      <c r="I155" s="79"/>
      <c r="J155" s="79"/>
      <c r="K155" s="79"/>
      <c r="L155" s="79"/>
      <c r="M155" s="79"/>
    </row>
    <row r="156" spans="1:22" s="79" customFormat="1" ht="41.25" customHeight="1" x14ac:dyDescent="0.2">
      <c r="A156" s="81" t="s">
        <v>17</v>
      </c>
      <c r="B156" s="118"/>
      <c r="C156" s="119"/>
      <c r="D156" s="76">
        <f>D155</f>
        <v>1</v>
      </c>
      <c r="F156" s="80"/>
      <c r="G156" s="80"/>
      <c r="H156" s="80"/>
      <c r="V156" s="87"/>
    </row>
    <row r="157" spans="1:22" ht="46.5" customHeight="1" x14ac:dyDescent="0.2">
      <c r="A157" s="59" t="s">
        <v>299</v>
      </c>
      <c r="B157" s="95" t="s">
        <v>379</v>
      </c>
      <c r="C157" s="97" t="s">
        <v>362</v>
      </c>
      <c r="D157" s="1">
        <v>1</v>
      </c>
      <c r="E157" s="79"/>
      <c r="F157" s="80">
        <f>D157</f>
        <v>1</v>
      </c>
      <c r="G157" s="80">
        <v>1</v>
      </c>
      <c r="H157" s="80">
        <f>F157*G157</f>
        <v>1</v>
      </c>
      <c r="I157" s="79"/>
      <c r="J157" s="79"/>
      <c r="K157" s="79"/>
      <c r="L157" s="79"/>
      <c r="M157" s="79"/>
    </row>
    <row r="158" spans="1:22" s="79" customFormat="1" ht="41.25" customHeight="1" x14ac:dyDescent="0.2">
      <c r="A158" s="81" t="s">
        <v>17</v>
      </c>
      <c r="B158" s="118"/>
      <c r="C158" s="119"/>
      <c r="D158" s="76">
        <f>D157</f>
        <v>1</v>
      </c>
      <c r="F158" s="80"/>
      <c r="G158" s="80"/>
      <c r="H158" s="80"/>
      <c r="V158" s="87"/>
    </row>
    <row r="159" spans="1:22" ht="46.5" customHeight="1" x14ac:dyDescent="0.2">
      <c r="A159" s="44" t="s">
        <v>301</v>
      </c>
      <c r="B159" s="95" t="s">
        <v>380</v>
      </c>
      <c r="C159" s="46" t="s">
        <v>362</v>
      </c>
      <c r="D159" s="1">
        <v>1</v>
      </c>
      <c r="E159" s="79"/>
      <c r="F159" s="80">
        <f>D159</f>
        <v>1</v>
      </c>
      <c r="G159" s="80">
        <v>3</v>
      </c>
      <c r="H159" s="80">
        <f>F159*G159</f>
        <v>3</v>
      </c>
      <c r="I159" s="79"/>
      <c r="J159" s="79"/>
      <c r="K159" s="79"/>
      <c r="L159" s="79"/>
      <c r="M159" s="79"/>
    </row>
    <row r="160" spans="1:22" s="79" customFormat="1" ht="41.25" customHeight="1" x14ac:dyDescent="0.2">
      <c r="A160" s="81" t="s">
        <v>17</v>
      </c>
      <c r="B160" s="118"/>
      <c r="C160" s="119"/>
      <c r="D160" s="76">
        <f>D159</f>
        <v>1</v>
      </c>
      <c r="F160" s="80"/>
      <c r="G160" s="80"/>
      <c r="H160" s="80"/>
      <c r="V160" s="87"/>
    </row>
    <row r="161" spans="1:22" ht="70.5" customHeight="1" x14ac:dyDescent="0.2">
      <c r="A161" s="44" t="s">
        <v>302</v>
      </c>
      <c r="B161" s="95" t="s">
        <v>381</v>
      </c>
      <c r="C161" s="97" t="s">
        <v>363</v>
      </c>
      <c r="D161" s="1">
        <v>1</v>
      </c>
      <c r="E161" s="79"/>
      <c r="F161" s="80">
        <f>D161</f>
        <v>1</v>
      </c>
      <c r="G161" s="80">
        <v>3</v>
      </c>
      <c r="H161" s="80">
        <f>F161*G161</f>
        <v>3</v>
      </c>
      <c r="I161" s="79"/>
      <c r="J161" s="79"/>
      <c r="K161" s="79"/>
      <c r="L161" s="79"/>
      <c r="M161" s="79"/>
    </row>
    <row r="162" spans="1:22" s="79" customFormat="1" ht="41.25" customHeight="1" x14ac:dyDescent="0.2">
      <c r="A162" s="81" t="s">
        <v>17</v>
      </c>
      <c r="B162" s="118"/>
      <c r="C162" s="119"/>
      <c r="D162" s="76">
        <f>D161</f>
        <v>1</v>
      </c>
      <c r="F162" s="80"/>
      <c r="G162" s="80"/>
      <c r="H162" s="80"/>
      <c r="V162" s="87"/>
    </row>
    <row r="163" spans="1:22" ht="49.5" customHeight="1" x14ac:dyDescent="0.2">
      <c r="A163" s="43" t="s">
        <v>304</v>
      </c>
      <c r="B163" s="95" t="s">
        <v>407</v>
      </c>
      <c r="C163" s="97" t="s">
        <v>364</v>
      </c>
      <c r="D163" s="1">
        <v>1</v>
      </c>
      <c r="E163" s="79"/>
      <c r="F163" s="80">
        <f>D163</f>
        <v>1</v>
      </c>
      <c r="G163" s="80">
        <v>3</v>
      </c>
      <c r="H163" s="80">
        <f>F163*G163</f>
        <v>3</v>
      </c>
      <c r="I163" s="79"/>
      <c r="J163" s="79"/>
      <c r="K163" s="79"/>
      <c r="L163" s="79"/>
      <c r="M163" s="79"/>
    </row>
    <row r="164" spans="1:22" s="109" customFormat="1" ht="49.5" customHeight="1" x14ac:dyDescent="0.2">
      <c r="A164" s="111" t="s">
        <v>17</v>
      </c>
      <c r="B164" s="116"/>
      <c r="C164" s="116"/>
      <c r="D164" s="108"/>
      <c r="F164" s="110"/>
      <c r="G164" s="110"/>
      <c r="H164" s="110"/>
      <c r="V164" s="115"/>
    </row>
    <row r="165" spans="1:22" s="79" customFormat="1" ht="49.5" customHeight="1" x14ac:dyDescent="0.2">
      <c r="A165" s="112" t="s">
        <v>419</v>
      </c>
      <c r="B165" s="116" t="s">
        <v>418</v>
      </c>
      <c r="C165" s="116" t="s">
        <v>270</v>
      </c>
      <c r="D165" s="108">
        <v>1</v>
      </c>
      <c r="F165" s="110">
        <f>D165</f>
        <v>1</v>
      </c>
      <c r="G165" s="110">
        <v>3</v>
      </c>
      <c r="H165" s="110">
        <f>F165*G165</f>
        <v>3</v>
      </c>
      <c r="V165" s="85"/>
    </row>
    <row r="166" spans="1:22" s="79" customFormat="1" ht="41.25" customHeight="1" x14ac:dyDescent="0.2">
      <c r="A166" s="81" t="s">
        <v>17</v>
      </c>
      <c r="B166" s="118"/>
      <c r="C166" s="119"/>
      <c r="D166" s="76">
        <f>D163</f>
        <v>1</v>
      </c>
      <c r="F166" s="80"/>
      <c r="G166" s="80"/>
      <c r="H166" s="80"/>
      <c r="V166" s="87"/>
    </row>
    <row r="167" spans="1:22" ht="30.75" customHeight="1" x14ac:dyDescent="0.2">
      <c r="A167" s="157" t="s">
        <v>318</v>
      </c>
      <c r="B167" s="158"/>
      <c r="C167" s="158"/>
      <c r="D167" s="42"/>
    </row>
    <row r="168" spans="1:22" ht="25.5" x14ac:dyDescent="0.2">
      <c r="A168" s="47" t="s">
        <v>4</v>
      </c>
      <c r="B168" s="95" t="s">
        <v>382</v>
      </c>
      <c r="C168" s="95" t="s">
        <v>357</v>
      </c>
      <c r="D168" s="1">
        <v>1</v>
      </c>
      <c r="E168" s="79"/>
      <c r="F168" s="80">
        <f>D168</f>
        <v>1</v>
      </c>
      <c r="G168" s="80">
        <v>2</v>
      </c>
      <c r="H168" s="80">
        <f>F168*G168</f>
        <v>2</v>
      </c>
      <c r="I168" s="79"/>
      <c r="J168" s="79"/>
      <c r="K168" s="79"/>
      <c r="L168" s="79"/>
      <c r="M168" s="79"/>
    </row>
    <row r="169" spans="1:22" s="79" customFormat="1" ht="41.25" customHeight="1" x14ac:dyDescent="0.2">
      <c r="A169" s="81" t="s">
        <v>17</v>
      </c>
      <c r="B169" s="118"/>
      <c r="C169" s="119"/>
      <c r="D169" s="76">
        <f>D168</f>
        <v>1</v>
      </c>
      <c r="F169" s="80"/>
      <c r="G169" s="80"/>
      <c r="H169" s="80"/>
      <c r="V169" s="87"/>
    </row>
    <row r="170" spans="1:22" ht="38.25" x14ac:dyDescent="0.2">
      <c r="A170" s="44" t="s">
        <v>5</v>
      </c>
      <c r="B170" s="95" t="s">
        <v>383</v>
      </c>
      <c r="C170" s="95" t="s">
        <v>358</v>
      </c>
      <c r="D170" s="1">
        <v>1</v>
      </c>
      <c r="E170" s="79"/>
      <c r="F170" s="80">
        <f>D170</f>
        <v>1</v>
      </c>
      <c r="G170" s="80">
        <v>3</v>
      </c>
      <c r="H170" s="80">
        <f>F170*G170</f>
        <v>3</v>
      </c>
      <c r="I170" s="79"/>
      <c r="J170" s="79"/>
      <c r="K170" s="79"/>
      <c r="L170" s="79"/>
      <c r="M170" s="79"/>
    </row>
    <row r="171" spans="1:22" s="79" customFormat="1" ht="41.25" customHeight="1" x14ac:dyDescent="0.2">
      <c r="A171" s="81" t="s">
        <v>17</v>
      </c>
      <c r="B171" s="118"/>
      <c r="C171" s="119"/>
      <c r="D171" s="76">
        <f>D170</f>
        <v>1</v>
      </c>
      <c r="F171" s="80"/>
      <c r="G171" s="80"/>
      <c r="H171" s="80"/>
      <c r="V171" s="87"/>
    </row>
    <row r="172" spans="1:22" customFormat="1" ht="96" customHeight="1" x14ac:dyDescent="0.25">
      <c r="A172" s="44" t="s">
        <v>261</v>
      </c>
      <c r="B172" s="95" t="s">
        <v>384</v>
      </c>
      <c r="C172" s="97" t="s">
        <v>362</v>
      </c>
      <c r="D172" s="1">
        <v>1</v>
      </c>
      <c r="E172" s="79"/>
      <c r="F172" s="80">
        <f>D172</f>
        <v>1</v>
      </c>
      <c r="G172" s="80">
        <v>3</v>
      </c>
      <c r="H172" s="80">
        <f>F172*G172</f>
        <v>3</v>
      </c>
      <c r="I172" s="79"/>
      <c r="J172" s="79"/>
      <c r="K172" s="79"/>
      <c r="L172" s="79"/>
      <c r="M172" s="79"/>
      <c r="V172" s="101"/>
    </row>
    <row r="173" spans="1:22" s="79" customFormat="1" ht="41.25" customHeight="1" x14ac:dyDescent="0.2">
      <c r="A173" s="81" t="s">
        <v>17</v>
      </c>
      <c r="B173" s="118"/>
      <c r="C173" s="119"/>
      <c r="D173" s="76">
        <f>D172</f>
        <v>1</v>
      </c>
      <c r="F173" s="80"/>
      <c r="G173" s="80"/>
      <c r="H173" s="80"/>
      <c r="V173" s="87"/>
    </row>
    <row r="174" spans="1:22" customFormat="1" ht="92.25" customHeight="1" x14ac:dyDescent="0.25">
      <c r="A174" s="44" t="s">
        <v>262</v>
      </c>
      <c r="B174" s="95" t="s">
        <v>408</v>
      </c>
      <c r="C174" s="97" t="s">
        <v>362</v>
      </c>
      <c r="D174" s="1">
        <v>1</v>
      </c>
      <c r="E174" s="79"/>
      <c r="F174" s="80">
        <f>D174</f>
        <v>1</v>
      </c>
      <c r="G174" s="80">
        <v>3</v>
      </c>
      <c r="H174" s="80">
        <f>F174*G174</f>
        <v>3</v>
      </c>
      <c r="I174" s="79"/>
      <c r="J174" s="79"/>
      <c r="K174" s="79"/>
      <c r="L174" s="79"/>
      <c r="M174" s="79"/>
      <c r="V174" s="101"/>
    </row>
    <row r="175" spans="1:22" s="79" customFormat="1" ht="41.25" customHeight="1" x14ac:dyDescent="0.2">
      <c r="A175" s="81" t="s">
        <v>17</v>
      </c>
      <c r="B175" s="118"/>
      <c r="C175" s="119"/>
      <c r="D175" s="76">
        <f>D174</f>
        <v>1</v>
      </c>
      <c r="F175" s="80"/>
      <c r="G175" s="80"/>
      <c r="H175" s="80"/>
      <c r="V175" s="87"/>
    </row>
    <row r="176" spans="1:22" ht="25.5" x14ac:dyDescent="0.2">
      <c r="A176" s="47" t="s">
        <v>263</v>
      </c>
      <c r="B176" s="98" t="s">
        <v>385</v>
      </c>
      <c r="C176" s="98" t="s">
        <v>338</v>
      </c>
      <c r="D176" s="1">
        <v>1</v>
      </c>
      <c r="E176" s="79"/>
      <c r="F176" s="80">
        <f>D176</f>
        <v>1</v>
      </c>
      <c r="G176" s="80">
        <v>2</v>
      </c>
      <c r="H176" s="80">
        <f>F176*G176</f>
        <v>2</v>
      </c>
      <c r="I176" s="79"/>
      <c r="J176" s="79"/>
      <c r="K176" s="79"/>
      <c r="L176" s="79"/>
      <c r="M176" s="79"/>
    </row>
    <row r="177" spans="1:27" s="79" customFormat="1" ht="41.25" customHeight="1" x14ac:dyDescent="0.2">
      <c r="A177" s="81" t="s">
        <v>17</v>
      </c>
      <c r="B177" s="118"/>
      <c r="C177" s="119"/>
      <c r="D177" s="76">
        <f>D176</f>
        <v>1</v>
      </c>
      <c r="F177" s="80"/>
      <c r="G177" s="80"/>
      <c r="H177" s="80"/>
      <c r="V177" s="87"/>
    </row>
    <row r="178" spans="1:27" ht="38.25" customHeight="1" x14ac:dyDescent="0.2">
      <c r="A178" s="44" t="s">
        <v>264</v>
      </c>
      <c r="B178" s="86" t="s">
        <v>386</v>
      </c>
      <c r="C178" s="98" t="s">
        <v>338</v>
      </c>
      <c r="D178" s="1">
        <v>1</v>
      </c>
      <c r="E178" s="79"/>
      <c r="F178" s="80">
        <f>D178</f>
        <v>1</v>
      </c>
      <c r="G178" s="80">
        <v>3</v>
      </c>
      <c r="H178" s="80">
        <f>F178*G178</f>
        <v>3</v>
      </c>
      <c r="I178" s="79"/>
      <c r="J178" s="79"/>
      <c r="K178" s="79"/>
      <c r="L178" s="79"/>
      <c r="M178" s="79"/>
    </row>
    <row r="179" spans="1:27" s="79" customFormat="1" ht="41.25" customHeight="1" x14ac:dyDescent="0.2">
      <c r="A179" s="81" t="s">
        <v>17</v>
      </c>
      <c r="B179" s="118"/>
      <c r="C179" s="119"/>
      <c r="D179" s="76">
        <f>D178</f>
        <v>1</v>
      </c>
      <c r="F179" s="80"/>
      <c r="G179" s="80"/>
      <c r="H179" s="80"/>
      <c r="V179" s="87"/>
    </row>
    <row r="180" spans="1:27" s="79" customFormat="1" ht="41.25" customHeight="1" x14ac:dyDescent="0.2">
      <c r="A180" s="44" t="s">
        <v>265</v>
      </c>
      <c r="B180" s="86" t="s">
        <v>387</v>
      </c>
      <c r="C180" s="98" t="s">
        <v>365</v>
      </c>
      <c r="D180" s="1">
        <v>1</v>
      </c>
      <c r="F180" s="110">
        <f>D180</f>
        <v>1</v>
      </c>
      <c r="G180" s="110">
        <v>3</v>
      </c>
      <c r="H180" s="110">
        <f>F180*G180</f>
        <v>3</v>
      </c>
      <c r="V180" s="87"/>
    </row>
    <row r="181" spans="1:27" s="79" customFormat="1" ht="41.25" customHeight="1" x14ac:dyDescent="0.2">
      <c r="A181" s="81" t="s">
        <v>17</v>
      </c>
      <c r="B181" s="118"/>
      <c r="C181" s="119"/>
      <c r="D181" s="76">
        <f>D180</f>
        <v>1</v>
      </c>
      <c r="F181" s="80"/>
      <c r="G181" s="80"/>
      <c r="H181" s="80"/>
      <c r="V181" s="87"/>
    </row>
    <row r="182" spans="1:27" s="79" customFormat="1" ht="41.25" customHeight="1" x14ac:dyDescent="0.2">
      <c r="A182" s="113" t="s">
        <v>415</v>
      </c>
      <c r="B182" s="82" t="s">
        <v>401</v>
      </c>
      <c r="C182" s="82" t="s">
        <v>365</v>
      </c>
      <c r="D182" s="1">
        <v>1</v>
      </c>
      <c r="F182" s="80">
        <f>D182</f>
        <v>1</v>
      </c>
      <c r="G182" s="80">
        <v>3</v>
      </c>
      <c r="H182" s="80">
        <f>F182*G182</f>
        <v>3</v>
      </c>
      <c r="L182" s="85"/>
      <c r="M182" s="85"/>
      <c r="N182" s="85"/>
      <c r="O182" s="85"/>
      <c r="P182" s="85"/>
      <c r="Q182" s="85"/>
      <c r="R182" s="85"/>
      <c r="S182" s="85"/>
      <c r="T182" s="85"/>
      <c r="U182" s="85"/>
      <c r="V182" s="85"/>
      <c r="W182" s="85"/>
      <c r="X182" s="85"/>
      <c r="Y182" s="85"/>
      <c r="Z182" s="85"/>
      <c r="AA182" s="85"/>
    </row>
    <row r="183" spans="1:27" s="79" customFormat="1" ht="41.25" customHeight="1" x14ac:dyDescent="0.2">
      <c r="A183" s="81" t="s">
        <v>17</v>
      </c>
      <c r="B183" s="118"/>
      <c r="C183" s="119"/>
      <c r="D183" s="76">
        <f>D182</f>
        <v>1</v>
      </c>
      <c r="F183" s="80"/>
      <c r="G183" s="80"/>
      <c r="H183" s="80"/>
      <c r="V183" s="87"/>
    </row>
    <row r="184" spans="1:27" ht="30.75" customHeight="1" x14ac:dyDescent="0.2">
      <c r="A184" s="157" t="s">
        <v>305</v>
      </c>
      <c r="B184" s="158"/>
      <c r="C184" s="158"/>
      <c r="D184" s="42"/>
    </row>
    <row r="185" spans="1:27" ht="38.25" x14ac:dyDescent="0.2">
      <c r="A185" s="44" t="s">
        <v>6</v>
      </c>
      <c r="B185" s="102" t="s">
        <v>388</v>
      </c>
      <c r="C185" s="102" t="s">
        <v>270</v>
      </c>
      <c r="D185" s="1">
        <v>1</v>
      </c>
      <c r="E185" s="79"/>
      <c r="F185" s="80">
        <f>D185</f>
        <v>1</v>
      </c>
      <c r="G185" s="80">
        <v>3</v>
      </c>
      <c r="H185" s="80">
        <f>F185*G185</f>
        <v>3</v>
      </c>
      <c r="I185" s="79"/>
      <c r="J185" s="79"/>
    </row>
    <row r="186" spans="1:27" s="79" customFormat="1" ht="41.25" customHeight="1" x14ac:dyDescent="0.2">
      <c r="A186" s="81" t="s">
        <v>17</v>
      </c>
      <c r="B186" s="118"/>
      <c r="C186" s="119"/>
      <c r="D186" s="76">
        <f>D185</f>
        <v>1</v>
      </c>
      <c r="F186" s="80"/>
      <c r="G186" s="80"/>
      <c r="H186" s="80"/>
      <c r="V186" s="87"/>
    </row>
    <row r="187" spans="1:27" ht="63.75" x14ac:dyDescent="0.2">
      <c r="A187" s="44" t="s">
        <v>7</v>
      </c>
      <c r="B187" s="45" t="s">
        <v>389</v>
      </c>
      <c r="C187" s="45" t="s">
        <v>270</v>
      </c>
      <c r="D187" s="1">
        <v>1</v>
      </c>
      <c r="E187" s="79"/>
      <c r="F187" s="80">
        <f>D187</f>
        <v>1</v>
      </c>
      <c r="G187" s="80">
        <v>3</v>
      </c>
      <c r="H187" s="80">
        <f>F187*G187</f>
        <v>3</v>
      </c>
      <c r="I187" s="79"/>
      <c r="J187" s="79"/>
    </row>
    <row r="188" spans="1:27" s="79" customFormat="1" ht="41.25" customHeight="1" x14ac:dyDescent="0.2">
      <c r="A188" s="81" t="s">
        <v>17</v>
      </c>
      <c r="B188" s="118"/>
      <c r="C188" s="119"/>
      <c r="D188" s="76">
        <f>D187</f>
        <v>1</v>
      </c>
      <c r="F188" s="80"/>
      <c r="G188" s="80"/>
      <c r="H188" s="80"/>
      <c r="V188" s="87"/>
    </row>
    <row r="189" spans="1:27" ht="41.25" customHeight="1" x14ac:dyDescent="0.2">
      <c r="A189" s="44" t="s">
        <v>8</v>
      </c>
      <c r="B189" s="82" t="s">
        <v>390</v>
      </c>
      <c r="C189" s="82" t="s">
        <v>366</v>
      </c>
      <c r="D189" s="1">
        <v>1</v>
      </c>
      <c r="E189" s="79"/>
      <c r="F189" s="80">
        <f>D189</f>
        <v>1</v>
      </c>
      <c r="G189" s="80">
        <v>3</v>
      </c>
      <c r="H189" s="80">
        <f>F189*G189</f>
        <v>3</v>
      </c>
      <c r="I189" s="79"/>
      <c r="J189" s="79"/>
    </row>
    <row r="190" spans="1:27" s="79" customFormat="1" ht="41.25" customHeight="1" x14ac:dyDescent="0.2">
      <c r="A190" s="81" t="s">
        <v>17</v>
      </c>
      <c r="B190" s="118"/>
      <c r="C190" s="119"/>
      <c r="D190" s="76">
        <f>D189</f>
        <v>1</v>
      </c>
      <c r="F190" s="80"/>
      <c r="G190" s="80"/>
      <c r="H190" s="80"/>
      <c r="V190" s="87"/>
    </row>
    <row r="191" spans="1:27" ht="72" customHeight="1" x14ac:dyDescent="0.2">
      <c r="A191" s="88" t="s">
        <v>9</v>
      </c>
      <c r="B191" s="89" t="s">
        <v>417</v>
      </c>
      <c r="C191" s="45" t="s">
        <v>270</v>
      </c>
      <c r="D191" s="1">
        <v>1</v>
      </c>
      <c r="E191" s="79"/>
      <c r="F191" s="80">
        <f>D191</f>
        <v>1</v>
      </c>
      <c r="G191" s="80">
        <v>3</v>
      </c>
      <c r="H191" s="80">
        <f>F191*G191</f>
        <v>3</v>
      </c>
      <c r="I191" s="79"/>
      <c r="J191" s="79"/>
    </row>
    <row r="192" spans="1:27" s="79" customFormat="1" ht="41.25" customHeight="1" x14ac:dyDescent="0.2">
      <c r="A192" s="81" t="s">
        <v>17</v>
      </c>
      <c r="B192" s="118"/>
      <c r="C192" s="119"/>
      <c r="D192" s="76">
        <f>D191</f>
        <v>1</v>
      </c>
      <c r="F192" s="80"/>
      <c r="G192" s="80"/>
      <c r="H192" s="80"/>
      <c r="V192" s="87"/>
    </row>
    <row r="193" spans="1:22" ht="30.75" customHeight="1" x14ac:dyDescent="0.2">
      <c r="A193" s="157" t="s">
        <v>306</v>
      </c>
      <c r="B193" s="158"/>
      <c r="C193" s="158"/>
      <c r="D193" s="42"/>
    </row>
    <row r="194" spans="1:22" ht="41.25" customHeight="1" x14ac:dyDescent="0.2">
      <c r="A194" s="88" t="s">
        <v>10</v>
      </c>
      <c r="B194" s="103" t="s">
        <v>391</v>
      </c>
      <c r="C194" s="103" t="s">
        <v>367</v>
      </c>
      <c r="D194" s="1">
        <v>1</v>
      </c>
      <c r="E194" s="79"/>
      <c r="F194" s="80">
        <f>D194</f>
        <v>1</v>
      </c>
      <c r="G194" s="80">
        <v>3</v>
      </c>
      <c r="H194" s="80">
        <f>F194*G194</f>
        <v>3</v>
      </c>
      <c r="I194" s="79"/>
      <c r="J194" s="79"/>
      <c r="K194" s="79"/>
    </row>
    <row r="195" spans="1:22" s="79" customFormat="1" ht="41.25" customHeight="1" x14ac:dyDescent="0.2">
      <c r="A195" s="81" t="s">
        <v>17</v>
      </c>
      <c r="B195" s="118"/>
      <c r="C195" s="119"/>
      <c r="D195" s="76">
        <f>D194</f>
        <v>1</v>
      </c>
      <c r="F195" s="80"/>
      <c r="G195" s="80"/>
      <c r="H195" s="80"/>
      <c r="V195" s="87"/>
    </row>
    <row r="196" spans="1:22" ht="41.25" customHeight="1" x14ac:dyDescent="0.2">
      <c r="A196" s="88" t="s">
        <v>11</v>
      </c>
      <c r="B196" s="46" t="s">
        <v>392</v>
      </c>
      <c r="C196" s="46" t="s">
        <v>362</v>
      </c>
      <c r="D196" s="1">
        <v>1</v>
      </c>
      <c r="E196" s="79"/>
      <c r="F196" s="80">
        <f>D196</f>
        <v>1</v>
      </c>
      <c r="G196" s="80">
        <v>3</v>
      </c>
      <c r="H196" s="80">
        <f>F196*G196</f>
        <v>3</v>
      </c>
      <c r="I196" s="79"/>
      <c r="J196" s="79"/>
      <c r="K196" s="79"/>
    </row>
    <row r="197" spans="1:22" s="79" customFormat="1" ht="41.25" customHeight="1" x14ac:dyDescent="0.2">
      <c r="A197" s="81" t="s">
        <v>17</v>
      </c>
      <c r="B197" s="118"/>
      <c r="C197" s="119"/>
      <c r="D197" s="76">
        <f>D196</f>
        <v>1</v>
      </c>
      <c r="F197" s="80"/>
      <c r="G197" s="80"/>
      <c r="H197" s="80"/>
      <c r="V197" s="87"/>
    </row>
    <row r="198" spans="1:22" ht="30.75" customHeight="1" x14ac:dyDescent="0.2">
      <c r="A198" s="157" t="s">
        <v>319</v>
      </c>
      <c r="B198" s="158"/>
      <c r="C198" s="158"/>
      <c r="D198" s="42"/>
    </row>
    <row r="199" spans="1:22" ht="41.25" customHeight="1" x14ac:dyDescent="0.2">
      <c r="A199" s="88" t="s">
        <v>19</v>
      </c>
      <c r="B199" s="82" t="s">
        <v>393</v>
      </c>
      <c r="C199" s="82" t="s">
        <v>409</v>
      </c>
      <c r="D199" s="1">
        <v>1</v>
      </c>
      <c r="E199" s="79"/>
      <c r="F199" s="80">
        <f>D199</f>
        <v>1</v>
      </c>
      <c r="G199" s="80">
        <v>3</v>
      </c>
      <c r="H199" s="80">
        <f>F199*G199</f>
        <v>3</v>
      </c>
      <c r="I199" s="79"/>
      <c r="J199" s="79"/>
      <c r="K199" s="79"/>
    </row>
    <row r="200" spans="1:22" s="79" customFormat="1" ht="41.25" customHeight="1" x14ac:dyDescent="0.2">
      <c r="A200" s="81" t="s">
        <v>17</v>
      </c>
      <c r="B200" s="118"/>
      <c r="C200" s="119"/>
      <c r="D200" s="76">
        <f>D199</f>
        <v>1</v>
      </c>
      <c r="F200" s="80"/>
      <c r="G200" s="80"/>
      <c r="H200" s="80"/>
      <c r="V200" s="87"/>
    </row>
    <row r="201" spans="1:22" ht="63.75" customHeight="1" x14ac:dyDescent="0.2">
      <c r="A201" s="47" t="s">
        <v>266</v>
      </c>
      <c r="B201" s="82" t="s">
        <v>394</v>
      </c>
      <c r="C201" s="82" t="s">
        <v>409</v>
      </c>
      <c r="D201" s="1">
        <v>1</v>
      </c>
      <c r="E201" s="79"/>
      <c r="F201" s="80">
        <f>D201</f>
        <v>1</v>
      </c>
      <c r="G201" s="80">
        <v>2</v>
      </c>
      <c r="H201" s="80">
        <f>F201*G201</f>
        <v>2</v>
      </c>
      <c r="I201" s="79"/>
      <c r="J201" s="79"/>
      <c r="K201" s="79"/>
    </row>
    <row r="202" spans="1:22" s="79" customFormat="1" ht="41.25" customHeight="1" x14ac:dyDescent="0.2">
      <c r="A202" s="81" t="s">
        <v>17</v>
      </c>
      <c r="B202" s="118"/>
      <c r="C202" s="119"/>
      <c r="D202" s="76">
        <f>D201</f>
        <v>1</v>
      </c>
      <c r="F202" s="80"/>
      <c r="G202" s="80"/>
      <c r="H202" s="80"/>
      <c r="V202" s="87"/>
    </row>
    <row r="203" spans="1:22" ht="30.75" customHeight="1" x14ac:dyDescent="0.2">
      <c r="A203" s="157" t="s">
        <v>307</v>
      </c>
      <c r="B203" s="158"/>
      <c r="C203" s="158"/>
      <c r="D203" s="42"/>
    </row>
    <row r="204" spans="1:22" ht="41.25" customHeight="1" x14ac:dyDescent="0.2">
      <c r="A204" s="44" t="s">
        <v>267</v>
      </c>
      <c r="B204" s="82" t="s">
        <v>395</v>
      </c>
      <c r="C204" s="82" t="s">
        <v>362</v>
      </c>
      <c r="D204" s="104">
        <v>1</v>
      </c>
      <c r="E204" s="79"/>
      <c r="F204" s="80">
        <f>D204</f>
        <v>1</v>
      </c>
      <c r="G204" s="80">
        <v>3</v>
      </c>
      <c r="H204" s="80">
        <f>F204*G204</f>
        <v>3</v>
      </c>
      <c r="I204" s="79"/>
      <c r="J204" s="79"/>
      <c r="K204" s="79"/>
    </row>
    <row r="205" spans="1:22" s="79" customFormat="1" ht="41.25" customHeight="1" x14ac:dyDescent="0.2">
      <c r="A205" s="81" t="s">
        <v>17</v>
      </c>
      <c r="B205" s="118"/>
      <c r="C205" s="119"/>
      <c r="D205" s="76">
        <f>D204</f>
        <v>1</v>
      </c>
      <c r="F205" s="80"/>
      <c r="G205" s="80"/>
      <c r="H205" s="80"/>
      <c r="V205" s="87"/>
    </row>
    <row r="206" spans="1:22" ht="43.9" customHeight="1" x14ac:dyDescent="0.2">
      <c r="A206" s="44" t="s">
        <v>268</v>
      </c>
      <c r="B206" s="82" t="s">
        <v>396</v>
      </c>
      <c r="C206" s="82" t="s">
        <v>362</v>
      </c>
      <c r="D206" s="104">
        <v>1</v>
      </c>
      <c r="E206" s="79"/>
      <c r="F206" s="80">
        <f>D206</f>
        <v>1</v>
      </c>
      <c r="G206" s="80">
        <v>3</v>
      </c>
      <c r="H206" s="80">
        <f>F206*G206</f>
        <v>3</v>
      </c>
      <c r="I206" s="79"/>
      <c r="J206" s="79"/>
      <c r="K206" s="79"/>
    </row>
    <row r="207" spans="1:22" s="79" customFormat="1" ht="41.25" customHeight="1" x14ac:dyDescent="0.2">
      <c r="A207" s="81" t="s">
        <v>17</v>
      </c>
      <c r="B207" s="118"/>
      <c r="C207" s="119"/>
      <c r="D207" s="76">
        <f>D206</f>
        <v>1</v>
      </c>
      <c r="F207" s="80"/>
      <c r="G207" s="80"/>
      <c r="H207" s="80"/>
      <c r="V207" s="87"/>
    </row>
    <row r="208" spans="1:22" customFormat="1" ht="32.25" customHeight="1" x14ac:dyDescent="0.25">
      <c r="A208" s="44" t="s">
        <v>360</v>
      </c>
      <c r="B208" s="82" t="s">
        <v>397</v>
      </c>
      <c r="C208" s="82" t="s">
        <v>218</v>
      </c>
      <c r="D208" s="1">
        <v>1</v>
      </c>
      <c r="E208" s="79"/>
      <c r="F208" s="80">
        <f>D208</f>
        <v>1</v>
      </c>
      <c r="G208" s="80">
        <v>3</v>
      </c>
      <c r="H208" s="80">
        <f>F208*G208</f>
        <v>3</v>
      </c>
      <c r="I208" s="79"/>
      <c r="J208" s="79"/>
      <c r="K208" s="79"/>
      <c r="V208" s="101"/>
    </row>
    <row r="209" spans="1:22" s="79" customFormat="1" ht="41.25" customHeight="1" x14ac:dyDescent="0.2">
      <c r="A209" s="81" t="s">
        <v>17</v>
      </c>
      <c r="B209" s="118"/>
      <c r="C209" s="119"/>
      <c r="D209" s="76">
        <f>D208</f>
        <v>1</v>
      </c>
      <c r="F209" s="80"/>
      <c r="G209" s="80"/>
      <c r="H209" s="80"/>
      <c r="V209" s="87"/>
    </row>
    <row r="210" spans="1:22" ht="41.25" customHeight="1" x14ac:dyDescent="0.2">
      <c r="A210" s="44" t="s">
        <v>269</v>
      </c>
      <c r="B210" s="82" t="s">
        <v>398</v>
      </c>
      <c r="C210" s="82" t="s">
        <v>145</v>
      </c>
      <c r="D210" s="104">
        <v>1</v>
      </c>
      <c r="E210" s="79"/>
      <c r="F210" s="80">
        <f>D210</f>
        <v>1</v>
      </c>
      <c r="G210" s="80">
        <v>3</v>
      </c>
      <c r="H210" s="80">
        <f>F210*G210</f>
        <v>3</v>
      </c>
      <c r="I210" s="79"/>
      <c r="J210" s="79"/>
      <c r="K210" s="79"/>
    </row>
    <row r="211" spans="1:22" s="79" customFormat="1" ht="41.25" customHeight="1" x14ac:dyDescent="0.2">
      <c r="A211" s="81" t="s">
        <v>17</v>
      </c>
      <c r="B211" s="118"/>
      <c r="C211" s="119"/>
      <c r="D211" s="76">
        <f>D210</f>
        <v>1</v>
      </c>
      <c r="F211" s="80"/>
      <c r="G211" s="80"/>
      <c r="H211" s="80"/>
      <c r="V211" s="87"/>
    </row>
    <row r="212" spans="1:22" ht="41.25" customHeight="1" x14ac:dyDescent="0.2">
      <c r="A212" s="44" t="s">
        <v>361</v>
      </c>
      <c r="B212" s="82" t="s">
        <v>399</v>
      </c>
      <c r="C212" s="82" t="s">
        <v>365</v>
      </c>
      <c r="D212" s="104">
        <v>1</v>
      </c>
      <c r="E212" s="79"/>
      <c r="F212" s="80">
        <f>D212</f>
        <v>1</v>
      </c>
      <c r="G212" s="80">
        <v>3</v>
      </c>
      <c r="H212" s="80">
        <f>F212*G212</f>
        <v>3</v>
      </c>
      <c r="I212" s="79"/>
      <c r="J212" s="79"/>
      <c r="K212" s="79"/>
    </row>
    <row r="213" spans="1:22" s="79" customFormat="1" ht="41.25" customHeight="1" x14ac:dyDescent="0.2">
      <c r="A213" s="81" t="s">
        <v>17</v>
      </c>
      <c r="B213" s="118"/>
      <c r="C213" s="119"/>
      <c r="D213" s="76">
        <f>D212</f>
        <v>1</v>
      </c>
      <c r="F213" s="80"/>
      <c r="G213" s="80"/>
      <c r="H213" s="80"/>
      <c r="V213" s="87"/>
    </row>
    <row r="214" spans="1:22" ht="41.25" customHeight="1" x14ac:dyDescent="0.2">
      <c r="A214" s="61" t="s">
        <v>308</v>
      </c>
      <c r="B214" s="82" t="s">
        <v>400</v>
      </c>
      <c r="C214" s="82" t="s">
        <v>365</v>
      </c>
      <c r="D214" s="104">
        <v>1</v>
      </c>
      <c r="E214" s="79"/>
      <c r="F214" s="80">
        <f>D214</f>
        <v>1</v>
      </c>
      <c r="G214" s="80">
        <v>1</v>
      </c>
      <c r="H214" s="80">
        <f>F214*G214</f>
        <v>1</v>
      </c>
      <c r="I214" s="79"/>
      <c r="J214" s="79"/>
      <c r="K214" s="79"/>
    </row>
    <row r="215" spans="1:22" s="79" customFormat="1" ht="41.25" customHeight="1" x14ac:dyDescent="0.2">
      <c r="A215" s="81" t="s">
        <v>17</v>
      </c>
      <c r="B215" s="118"/>
      <c r="C215" s="119"/>
      <c r="D215" s="76">
        <f>D214</f>
        <v>1</v>
      </c>
      <c r="F215" s="80"/>
      <c r="G215" s="80"/>
      <c r="H215" s="80"/>
      <c r="V215" s="87"/>
    </row>
    <row r="216" spans="1:22" s="79" customFormat="1" ht="41.25" customHeight="1" x14ac:dyDescent="0.2">
      <c r="A216" s="44" t="s">
        <v>309</v>
      </c>
      <c r="B216" s="106" t="s">
        <v>402</v>
      </c>
      <c r="C216" s="82" t="s">
        <v>338</v>
      </c>
      <c r="D216" s="1">
        <v>1</v>
      </c>
      <c r="F216" s="110">
        <f>D216</f>
        <v>1</v>
      </c>
      <c r="G216" s="110">
        <v>3</v>
      </c>
      <c r="H216" s="110">
        <f>F216*G216</f>
        <v>3</v>
      </c>
      <c r="V216" s="87"/>
    </row>
    <row r="217" spans="1:22" s="79" customFormat="1" ht="41.25" customHeight="1" x14ac:dyDescent="0.2">
      <c r="A217" s="81" t="s">
        <v>17</v>
      </c>
      <c r="B217" s="106"/>
      <c r="C217" s="107"/>
      <c r="D217" s="76"/>
      <c r="F217" s="80"/>
      <c r="G217" s="80"/>
      <c r="H217" s="80"/>
      <c r="V217" s="87"/>
    </row>
    <row r="218" spans="1:22" ht="39.6" customHeight="1" x14ac:dyDescent="0.2">
      <c r="A218" s="44" t="s">
        <v>310</v>
      </c>
      <c r="B218" s="82" t="s">
        <v>403</v>
      </c>
      <c r="C218" s="82" t="s">
        <v>365</v>
      </c>
      <c r="D218" s="1">
        <v>1</v>
      </c>
      <c r="E218" s="79"/>
      <c r="F218" s="80">
        <f>D218</f>
        <v>1</v>
      </c>
      <c r="G218" s="80">
        <v>3</v>
      </c>
      <c r="H218" s="80">
        <f>F218*G218</f>
        <v>3</v>
      </c>
      <c r="I218" s="79"/>
      <c r="J218" s="79"/>
      <c r="K218" s="79"/>
    </row>
    <row r="219" spans="1:22" s="79" customFormat="1" ht="41.25" customHeight="1" x14ac:dyDescent="0.2">
      <c r="A219" s="81" t="s">
        <v>17</v>
      </c>
      <c r="B219" s="118"/>
      <c r="C219" s="119"/>
      <c r="D219" s="76">
        <f>D218</f>
        <v>1</v>
      </c>
      <c r="F219" s="80"/>
      <c r="G219" s="80"/>
      <c r="H219" s="80"/>
      <c r="V219" s="87"/>
    </row>
    <row r="220" spans="1:22" ht="30.75" customHeight="1" x14ac:dyDescent="0.2">
      <c r="A220" s="47" t="s">
        <v>311</v>
      </c>
      <c r="B220" s="82" t="s">
        <v>404</v>
      </c>
      <c r="C220" s="82" t="s">
        <v>338</v>
      </c>
      <c r="D220" s="1">
        <v>1</v>
      </c>
      <c r="E220" s="79"/>
      <c r="F220" s="80">
        <f>D220</f>
        <v>1</v>
      </c>
      <c r="G220" s="80">
        <v>2</v>
      </c>
      <c r="H220" s="80">
        <f>F220*G220</f>
        <v>2</v>
      </c>
      <c r="I220" s="79"/>
      <c r="J220" s="79"/>
      <c r="K220" s="79"/>
    </row>
    <row r="221" spans="1:22" s="79" customFormat="1" ht="41.25" customHeight="1" x14ac:dyDescent="0.2">
      <c r="A221" s="81" t="s">
        <v>17</v>
      </c>
      <c r="B221" s="118"/>
      <c r="C221" s="119"/>
      <c r="D221" s="76">
        <f>D220</f>
        <v>1</v>
      </c>
      <c r="F221" s="80"/>
      <c r="G221" s="80"/>
      <c r="H221" s="80"/>
      <c r="V221" s="87"/>
    </row>
    <row r="222" spans="1:22" ht="64.5" customHeight="1" x14ac:dyDescent="0.2">
      <c r="A222" s="44" t="s">
        <v>312</v>
      </c>
      <c r="B222" s="82" t="s">
        <v>405</v>
      </c>
      <c r="C222" s="82" t="s">
        <v>365</v>
      </c>
      <c r="D222" s="1">
        <v>1</v>
      </c>
      <c r="E222" s="79"/>
      <c r="F222" s="80">
        <f>D222</f>
        <v>1</v>
      </c>
      <c r="G222" s="80">
        <v>3</v>
      </c>
      <c r="H222" s="80">
        <f>F222*G222</f>
        <v>3</v>
      </c>
      <c r="I222" s="79"/>
      <c r="J222" s="79"/>
      <c r="K222" s="79"/>
    </row>
    <row r="223" spans="1:22" s="79" customFormat="1" ht="41.25" customHeight="1" x14ac:dyDescent="0.2">
      <c r="A223" s="81" t="s">
        <v>17</v>
      </c>
      <c r="B223" s="118"/>
      <c r="C223" s="119"/>
      <c r="D223" s="76">
        <f>D222</f>
        <v>1</v>
      </c>
      <c r="F223" s="80"/>
      <c r="G223" s="80"/>
      <c r="H223" s="80"/>
      <c r="V223" s="87"/>
    </row>
    <row r="224" spans="1:22" ht="56.1" customHeight="1" x14ac:dyDescent="0.2">
      <c r="A224" s="44" t="s">
        <v>313</v>
      </c>
      <c r="B224" s="82" t="s">
        <v>413</v>
      </c>
      <c r="C224" s="82" t="s">
        <v>362</v>
      </c>
      <c r="D224" s="1">
        <v>1</v>
      </c>
      <c r="E224" s="79"/>
      <c r="F224" s="80">
        <f>D224</f>
        <v>1</v>
      </c>
      <c r="G224" s="80">
        <v>3</v>
      </c>
      <c r="H224" s="80">
        <f>F224*G224</f>
        <v>3</v>
      </c>
      <c r="I224" s="79"/>
      <c r="J224" s="79"/>
      <c r="K224" s="79"/>
    </row>
    <row r="225" spans="1:22" s="79" customFormat="1" ht="41.25" customHeight="1" x14ac:dyDescent="0.2">
      <c r="A225" s="81" t="s">
        <v>17</v>
      </c>
      <c r="B225" s="118"/>
      <c r="C225" s="119"/>
      <c r="D225" s="76">
        <f>D224</f>
        <v>1</v>
      </c>
      <c r="F225" s="80"/>
      <c r="G225" s="80"/>
      <c r="H225" s="80"/>
      <c r="V225" s="87"/>
    </row>
    <row r="226" spans="1:22" ht="56.85" customHeight="1" x14ac:dyDescent="0.2">
      <c r="A226" s="44" t="s">
        <v>314</v>
      </c>
      <c r="B226" s="82" t="s">
        <v>410</v>
      </c>
      <c r="C226" s="82" t="s">
        <v>411</v>
      </c>
      <c r="D226" s="1">
        <v>1</v>
      </c>
      <c r="E226" s="79"/>
      <c r="F226" s="80">
        <f>D226</f>
        <v>1</v>
      </c>
      <c r="G226" s="80">
        <v>3</v>
      </c>
      <c r="H226" s="80">
        <f>F226*G226</f>
        <v>3</v>
      </c>
      <c r="I226" s="79"/>
      <c r="J226" s="79"/>
      <c r="K226" s="79"/>
    </row>
    <row r="227" spans="1:22" s="79" customFormat="1" ht="41.25" customHeight="1" x14ac:dyDescent="0.2">
      <c r="A227" s="81" t="s">
        <v>17</v>
      </c>
      <c r="B227" s="118"/>
      <c r="C227" s="119"/>
      <c r="D227" s="76">
        <f>D226</f>
        <v>1</v>
      </c>
      <c r="F227" s="80"/>
      <c r="G227" s="80"/>
      <c r="H227" s="80"/>
      <c r="V227" s="87"/>
    </row>
    <row r="228" spans="1:22" customFormat="1" ht="54.4" customHeight="1" x14ac:dyDescent="0.25">
      <c r="A228" s="44" t="s">
        <v>315</v>
      </c>
      <c r="B228" s="82" t="s">
        <v>412</v>
      </c>
      <c r="C228" s="82" t="s">
        <v>365</v>
      </c>
      <c r="D228" s="1">
        <v>1</v>
      </c>
      <c r="E228" s="79"/>
      <c r="F228" s="80">
        <f>D228</f>
        <v>1</v>
      </c>
      <c r="G228" s="80">
        <v>3</v>
      </c>
      <c r="H228" s="80">
        <f>F228*G228</f>
        <v>3</v>
      </c>
      <c r="I228" s="79"/>
      <c r="J228" s="79"/>
      <c r="K228" s="79"/>
      <c r="V228" s="101"/>
    </row>
    <row r="229" spans="1:22" s="79" customFormat="1" ht="41.25" customHeight="1" x14ac:dyDescent="0.2">
      <c r="A229" s="81" t="s">
        <v>17</v>
      </c>
      <c r="B229" s="118"/>
      <c r="C229" s="119"/>
      <c r="D229" s="76">
        <f>D228</f>
        <v>1</v>
      </c>
      <c r="F229" s="80"/>
      <c r="G229" s="80"/>
      <c r="H229" s="80"/>
      <c r="V229" s="87"/>
    </row>
    <row r="230" spans="1:22" s="79" customFormat="1" ht="30.75" customHeight="1" x14ac:dyDescent="0.2">
      <c r="A230" s="157" t="s">
        <v>339</v>
      </c>
      <c r="B230" s="158"/>
      <c r="C230" s="158"/>
      <c r="D230" s="42"/>
      <c r="F230" s="80"/>
      <c r="G230" s="80"/>
      <c r="H230" s="80"/>
      <c r="V230" s="85"/>
    </row>
    <row r="231" spans="1:22" ht="72" customHeight="1" x14ac:dyDescent="0.2">
      <c r="A231" s="43" t="s">
        <v>340</v>
      </c>
      <c r="B231" s="96" t="s">
        <v>359</v>
      </c>
      <c r="C231" s="96" t="s">
        <v>368</v>
      </c>
      <c r="D231" s="1">
        <v>1</v>
      </c>
      <c r="E231" s="79"/>
      <c r="F231" s="80">
        <f>D231</f>
        <v>1</v>
      </c>
      <c r="G231" s="80">
        <v>3</v>
      </c>
      <c r="H231" s="80">
        <f>F231*G231</f>
        <v>3</v>
      </c>
      <c r="I231" s="79"/>
      <c r="J231" s="79"/>
      <c r="K231" s="79"/>
    </row>
    <row r="232" spans="1:22" s="79" customFormat="1" ht="41.25" customHeight="1" x14ac:dyDescent="0.2">
      <c r="A232" s="81" t="s">
        <v>17</v>
      </c>
      <c r="B232" s="118"/>
      <c r="C232" s="119"/>
      <c r="D232" s="76">
        <f>D231</f>
        <v>1</v>
      </c>
      <c r="F232" s="80"/>
      <c r="G232" s="80"/>
      <c r="H232" s="80"/>
      <c r="V232" s="87"/>
    </row>
    <row r="233" spans="1:22" ht="30.75" customHeight="1" x14ac:dyDescent="0.2">
      <c r="A233" s="176" t="s">
        <v>196</v>
      </c>
      <c r="B233" s="177"/>
      <c r="C233" s="177"/>
      <c r="D233" s="178"/>
    </row>
    <row r="234" spans="1:22" ht="49.9" customHeight="1" x14ac:dyDescent="0.2">
      <c r="A234" s="179"/>
      <c r="B234" s="180"/>
      <c r="C234" s="180"/>
      <c r="D234" s="181"/>
      <c r="F234" s="4">
        <f>SUM(F27:F231)</f>
        <v>94</v>
      </c>
      <c r="G234" s="80">
        <f t="shared" ref="G234:H234" si="0">SUM(G27:G231)</f>
        <v>220</v>
      </c>
      <c r="H234" s="80">
        <f t="shared" si="0"/>
        <v>220</v>
      </c>
    </row>
    <row r="235" spans="1:22" ht="30.75" customHeight="1" x14ac:dyDescent="0.2">
      <c r="A235" s="176" t="s">
        <v>197</v>
      </c>
      <c r="B235" s="177"/>
      <c r="C235" s="177"/>
      <c r="D235" s="178"/>
      <c r="F235" s="4">
        <v>220</v>
      </c>
      <c r="G235" s="4">
        <v>100</v>
      </c>
    </row>
    <row r="236" spans="1:22" ht="58.9" customHeight="1" x14ac:dyDescent="0.2">
      <c r="A236" s="182"/>
      <c r="B236" s="183"/>
      <c r="C236" s="183"/>
      <c r="D236" s="184"/>
      <c r="F236" s="4">
        <f>H234</f>
        <v>220</v>
      </c>
      <c r="G236" s="80" t="s">
        <v>205</v>
      </c>
    </row>
    <row r="237" spans="1:22" x14ac:dyDescent="0.2">
      <c r="F237" s="4">
        <f>F236*G235/F235</f>
        <v>100</v>
      </c>
    </row>
  </sheetData>
  <sheetProtection autoFilter="0"/>
  <autoFilter ref="A26:D233">
    <filterColumn colId="1" showButton="0"/>
  </autoFilter>
  <customSheetViews>
    <customSheetView guid="{89EA5D2E-DF7E-4C39-AB36-8622B8FE1653}" scale="145" showPageBreaks="1" printArea="1" showAutoFilter="1" hiddenColumns="1" view="pageBreakPreview" topLeftCell="A147">
      <selection activeCell="B149" sqref="B149"/>
      <rowBreaks count="11" manualBreakCount="11">
        <brk id="18" max="3" man="1"/>
        <brk id="33" max="3" man="1"/>
        <brk id="52" max="3" man="1"/>
        <brk id="65" max="3" man="1"/>
        <brk id="77" max="3" man="1"/>
        <brk id="93" max="3" man="1"/>
        <brk id="105" max="3" man="1"/>
        <brk id="121" max="3" man="1"/>
        <brk id="198" max="3" man="1"/>
        <brk id="213" max="3" man="1"/>
        <brk id="262" max="3" man="1"/>
      </rowBreaks>
      <pageMargins left="1.0236220472440944" right="0.70866141732283472" top="1.1811023622047245" bottom="0.98425196850393704" header="0.31496062992125984" footer="0.55118110236220474"/>
      <pageSetup paperSize="9" scale="90" orientation="portrait" horizontalDpi="1200" verticalDpi="1200" r:id="rId1"/>
      <headerFooter>
        <oddHeader>&amp;C&amp;"-,Negrito"&amp;14NORMAS PARA CERTIFICAÇÃO
ESCOPO FRANGO CAIPIRA</oddHeader>
        <oddFooter>&amp;LF.CERT.032 - Normas para a Certificação - Escopo FRANGO CAIPIRA - 1ª Edição - 06/07/2018</oddFooter>
      </headerFooter>
      <autoFilter ref="A25:D263">
        <filterColumn colId="1" showButton="0"/>
        <filterColumn colId="2" showButton="0"/>
      </autoFilter>
    </customSheetView>
  </customSheetViews>
  <mergeCells count="140">
    <mergeCell ref="A1:D1"/>
    <mergeCell ref="B162:C162"/>
    <mergeCell ref="B171:C171"/>
    <mergeCell ref="B173:C173"/>
    <mergeCell ref="B175:C175"/>
    <mergeCell ref="B200:C200"/>
    <mergeCell ref="B202:C202"/>
    <mergeCell ref="B209:C209"/>
    <mergeCell ref="B192:C192"/>
    <mergeCell ref="B183:C183"/>
    <mergeCell ref="B179:C179"/>
    <mergeCell ref="B100:C100"/>
    <mergeCell ref="B103:C103"/>
    <mergeCell ref="B138:C138"/>
    <mergeCell ref="A143:C143"/>
    <mergeCell ref="B109:C109"/>
    <mergeCell ref="B111:C111"/>
    <mergeCell ref="B113:C113"/>
    <mergeCell ref="B115:C115"/>
    <mergeCell ref="B121:C121"/>
    <mergeCell ref="B123:C123"/>
    <mergeCell ref="B125:C125"/>
    <mergeCell ref="B127:C127"/>
    <mergeCell ref="B169:C169"/>
    <mergeCell ref="A233:D233"/>
    <mergeCell ref="A234:D234"/>
    <mergeCell ref="A235:D235"/>
    <mergeCell ref="A236:D236"/>
    <mergeCell ref="A184:C184"/>
    <mergeCell ref="A198:C198"/>
    <mergeCell ref="A203:C203"/>
    <mergeCell ref="B207:C207"/>
    <mergeCell ref="B211:C211"/>
    <mergeCell ref="B213:C213"/>
    <mergeCell ref="B215:C215"/>
    <mergeCell ref="A230:C230"/>
    <mergeCell ref="B232:C232"/>
    <mergeCell ref="B221:C221"/>
    <mergeCell ref="B223:C223"/>
    <mergeCell ref="B229:C229"/>
    <mergeCell ref="B227:C227"/>
    <mergeCell ref="B225:C225"/>
    <mergeCell ref="B219:C219"/>
    <mergeCell ref="B177:C177"/>
    <mergeCell ref="B186:C186"/>
    <mergeCell ref="B188:C188"/>
    <mergeCell ref="A167:C167"/>
    <mergeCell ref="B190:C190"/>
    <mergeCell ref="B205:C205"/>
    <mergeCell ref="B195:C195"/>
    <mergeCell ref="B197:C197"/>
    <mergeCell ref="A193:C193"/>
    <mergeCell ref="B181:C181"/>
    <mergeCell ref="B129:C129"/>
    <mergeCell ref="B131:C131"/>
    <mergeCell ref="B133:C133"/>
    <mergeCell ref="B135:C135"/>
    <mergeCell ref="B137:C137"/>
    <mergeCell ref="B84:C84"/>
    <mergeCell ref="B86:C86"/>
    <mergeCell ref="B88:C88"/>
    <mergeCell ref="B90:C90"/>
    <mergeCell ref="B93:C93"/>
    <mergeCell ref="B96:C96"/>
    <mergeCell ref="B98:C98"/>
    <mergeCell ref="B117:C117"/>
    <mergeCell ref="B119:C119"/>
    <mergeCell ref="B102:C102"/>
    <mergeCell ref="B105:C105"/>
    <mergeCell ref="B107:C107"/>
    <mergeCell ref="B94:C94"/>
    <mergeCell ref="B53:C53"/>
    <mergeCell ref="B48:C48"/>
    <mergeCell ref="B50:C50"/>
    <mergeCell ref="B52:C52"/>
    <mergeCell ref="B55:C55"/>
    <mergeCell ref="B57:C57"/>
    <mergeCell ref="B59:C59"/>
    <mergeCell ref="B61:C61"/>
    <mergeCell ref="B91:C91"/>
    <mergeCell ref="B63:C63"/>
    <mergeCell ref="B65:C65"/>
    <mergeCell ref="B67:C67"/>
    <mergeCell ref="B69:C69"/>
    <mergeCell ref="B71:C71"/>
    <mergeCell ref="B73:C73"/>
    <mergeCell ref="B75:C75"/>
    <mergeCell ref="B77:C77"/>
    <mergeCell ref="B80:C80"/>
    <mergeCell ref="B78:C78"/>
    <mergeCell ref="B82:C82"/>
    <mergeCell ref="B39:C39"/>
    <mergeCell ref="A20:D20"/>
    <mergeCell ref="A21:D21"/>
    <mergeCell ref="A22:D22"/>
    <mergeCell ref="A23:D23"/>
    <mergeCell ref="A24:D24"/>
    <mergeCell ref="B46:C46"/>
    <mergeCell ref="B31:C31"/>
    <mergeCell ref="B28:C28"/>
    <mergeCell ref="B30:C30"/>
    <mergeCell ref="B33:C33"/>
    <mergeCell ref="B35:C35"/>
    <mergeCell ref="B37:C37"/>
    <mergeCell ref="B41:C41"/>
    <mergeCell ref="B43:C43"/>
    <mergeCell ref="B45:C45"/>
    <mergeCell ref="B26:C26"/>
    <mergeCell ref="B38:C38"/>
    <mergeCell ref="A2:B2"/>
    <mergeCell ref="A3:D3"/>
    <mergeCell ref="A5:D5"/>
    <mergeCell ref="A4:C4"/>
    <mergeCell ref="A6:C6"/>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140:C140"/>
    <mergeCell ref="B142:C142"/>
    <mergeCell ref="B146:C146"/>
    <mergeCell ref="B148:C148"/>
    <mergeCell ref="B154:C154"/>
    <mergeCell ref="B166:C166"/>
    <mergeCell ref="A144:C144"/>
    <mergeCell ref="B150:C150"/>
    <mergeCell ref="B152:C152"/>
    <mergeCell ref="B156:C156"/>
    <mergeCell ref="B158:C158"/>
    <mergeCell ref="B160:C160"/>
  </mergeCells>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5" orientation="portrait" horizontalDpi="1200" verticalDpi="1200" r:id="rId2"/>
  <headerFooter>
    <oddHeader>&amp;C&amp;"-,Negrito"&amp;14NORMAS PARA CERTIFICAÇÃO
ESCOPO MEL</oddHeader>
    <oddFooter>&amp;LF.CERT.069 - Normas para a Certificação - Escopo MEL - 2ª Revisão - 30/09/2021</oddFooter>
  </headerFooter>
  <colBreaks count="1" manualBreakCount="1">
    <brk id="4" max="267"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topLeftCell="A83" zoomScale="124" zoomScaleNormal="124" workbookViewId="0">
      <selection activeCell="A88" sqref="A88"/>
    </sheetView>
  </sheetViews>
  <sheetFormatPr defaultColWidth="9.140625" defaultRowHeight="12.75" x14ac:dyDescent="0.2"/>
  <cols>
    <col min="1" max="1" width="5.85546875" style="73" bestFit="1" customWidth="1"/>
    <col min="2" max="2" width="103.28515625" style="74" customWidth="1"/>
    <col min="3" max="16384" width="9.140625" style="78"/>
  </cols>
  <sheetData>
    <row r="1" spans="1:2" ht="72" customHeight="1" x14ac:dyDescent="0.2">
      <c r="A1" s="64" t="s">
        <v>22</v>
      </c>
      <c r="B1" s="65" t="s">
        <v>206</v>
      </c>
    </row>
    <row r="2" spans="1:2" ht="45.75" customHeight="1" x14ac:dyDescent="0.2">
      <c r="A2" s="66" t="s">
        <v>25</v>
      </c>
      <c r="B2" s="84" t="s">
        <v>207</v>
      </c>
    </row>
    <row r="3" spans="1:2" ht="42.75" customHeight="1" x14ac:dyDescent="0.2">
      <c r="A3" s="66" t="s">
        <v>30</v>
      </c>
      <c r="B3" s="84" t="s">
        <v>208</v>
      </c>
    </row>
    <row r="4" spans="1:2" ht="29.25" customHeight="1" x14ac:dyDescent="0.2">
      <c r="A4" s="66" t="s">
        <v>33</v>
      </c>
      <c r="B4" s="84" t="s">
        <v>209</v>
      </c>
    </row>
    <row r="5" spans="1:2" ht="22.5" customHeight="1" x14ac:dyDescent="0.2">
      <c r="A5" s="64" t="s">
        <v>36</v>
      </c>
      <c r="B5" s="84" t="s">
        <v>210</v>
      </c>
    </row>
    <row r="6" spans="1:2" ht="34.5" customHeight="1" x14ac:dyDescent="0.2">
      <c r="A6" s="66" t="s">
        <v>42</v>
      </c>
      <c r="B6" s="84" t="s">
        <v>272</v>
      </c>
    </row>
    <row r="7" spans="1:2" ht="50.25" customHeight="1" x14ac:dyDescent="0.2">
      <c r="A7" s="67" t="s">
        <v>44</v>
      </c>
      <c r="B7" s="84" t="s">
        <v>211</v>
      </c>
    </row>
    <row r="8" spans="1:2" ht="36.75" customHeight="1" x14ac:dyDescent="0.2">
      <c r="A8" s="67" t="s">
        <v>46</v>
      </c>
      <c r="B8" s="84" t="s">
        <v>212</v>
      </c>
    </row>
    <row r="9" spans="1:2" ht="64.5" customHeight="1" x14ac:dyDescent="0.2">
      <c r="A9" s="66" t="s">
        <v>50</v>
      </c>
      <c r="B9" s="84" t="s">
        <v>213</v>
      </c>
    </row>
    <row r="10" spans="1:2" ht="59.25" customHeight="1" x14ac:dyDescent="0.2">
      <c r="A10" s="66" t="s">
        <v>53</v>
      </c>
      <c r="B10" s="84" t="s">
        <v>214</v>
      </c>
    </row>
    <row r="11" spans="1:2" ht="37.5" customHeight="1" x14ac:dyDescent="0.2">
      <c r="A11" s="66" t="s">
        <v>56</v>
      </c>
      <c r="B11" s="84" t="s">
        <v>215</v>
      </c>
    </row>
    <row r="12" spans="1:2" ht="27.75" customHeight="1" x14ac:dyDescent="0.2">
      <c r="A12" s="64" t="s">
        <v>61</v>
      </c>
      <c r="B12" s="84" t="s">
        <v>216</v>
      </c>
    </row>
    <row r="13" spans="1:2" ht="31.5" customHeight="1" x14ac:dyDescent="0.2">
      <c r="A13" s="83" t="s">
        <v>63</v>
      </c>
      <c r="B13" s="84" t="s">
        <v>217</v>
      </c>
    </row>
    <row r="14" spans="1:2" ht="20.25" customHeight="1" x14ac:dyDescent="0.2">
      <c r="A14" s="66" t="s">
        <v>66</v>
      </c>
      <c r="B14" s="84" t="s">
        <v>218</v>
      </c>
    </row>
    <row r="15" spans="1:2" ht="67.5" customHeight="1" x14ac:dyDescent="0.2">
      <c r="A15" s="68" t="s">
        <v>69</v>
      </c>
      <c r="B15" s="84" t="s">
        <v>219</v>
      </c>
    </row>
    <row r="16" spans="1:2" ht="68.25" customHeight="1" x14ac:dyDescent="0.2">
      <c r="A16" s="66" t="s">
        <v>72</v>
      </c>
      <c r="B16" s="84" t="s">
        <v>220</v>
      </c>
    </row>
    <row r="17" spans="1:2" ht="63.75" customHeight="1" x14ac:dyDescent="0.2">
      <c r="A17" s="64" t="s">
        <v>74</v>
      </c>
      <c r="B17" s="84" t="s">
        <v>220</v>
      </c>
    </row>
    <row r="18" spans="1:2" ht="57.75" customHeight="1" x14ac:dyDescent="0.2">
      <c r="A18" s="66" t="s">
        <v>76</v>
      </c>
      <c r="B18" s="84" t="s">
        <v>221</v>
      </c>
    </row>
    <row r="19" spans="1:2" ht="36" customHeight="1" x14ac:dyDescent="0.2">
      <c r="A19" s="68" t="s">
        <v>78</v>
      </c>
      <c r="B19" s="84" t="s">
        <v>222</v>
      </c>
    </row>
    <row r="20" spans="1:2" ht="63.75" customHeight="1" x14ac:dyDescent="0.2">
      <c r="A20" s="68" t="s">
        <v>81</v>
      </c>
      <c r="B20" s="84" t="s">
        <v>223</v>
      </c>
    </row>
    <row r="21" spans="1:2" ht="27" customHeight="1" x14ac:dyDescent="0.2">
      <c r="A21" s="69" t="s">
        <v>84</v>
      </c>
      <c r="B21" s="84" t="s">
        <v>224</v>
      </c>
    </row>
    <row r="22" spans="1:2" ht="24.75" customHeight="1" x14ac:dyDescent="0.2">
      <c r="A22" s="69" t="s">
        <v>87</v>
      </c>
      <c r="B22" s="84" t="s">
        <v>225</v>
      </c>
    </row>
    <row r="23" spans="1:2" ht="24" customHeight="1" x14ac:dyDescent="0.2">
      <c r="A23" s="68" t="s">
        <v>90</v>
      </c>
      <c r="B23" s="84" t="s">
        <v>226</v>
      </c>
    </row>
    <row r="24" spans="1:2" ht="34.5" customHeight="1" x14ac:dyDescent="0.2">
      <c r="A24" s="64" t="s">
        <v>94</v>
      </c>
      <c r="B24" s="84" t="s">
        <v>227</v>
      </c>
    </row>
    <row r="25" spans="1:2" ht="62.25" customHeight="1" x14ac:dyDescent="0.2">
      <c r="A25" s="66" t="s">
        <v>97</v>
      </c>
      <c r="B25" s="84" t="s">
        <v>228</v>
      </c>
    </row>
    <row r="26" spans="1:2" ht="51.75" customHeight="1" x14ac:dyDescent="0.2">
      <c r="A26" s="66" t="s">
        <v>100</v>
      </c>
      <c r="B26" s="84" t="s">
        <v>229</v>
      </c>
    </row>
    <row r="27" spans="1:2" ht="50.25" customHeight="1" x14ac:dyDescent="0.2">
      <c r="A27" s="68" t="s">
        <v>103</v>
      </c>
      <c r="B27" s="84" t="s">
        <v>230</v>
      </c>
    </row>
    <row r="28" spans="1:2" ht="41.25" customHeight="1" x14ac:dyDescent="0.2">
      <c r="A28" s="68" t="s">
        <v>106</v>
      </c>
      <c r="B28" s="84" t="s">
        <v>231</v>
      </c>
    </row>
    <row r="29" spans="1:2" ht="30" customHeight="1" x14ac:dyDescent="0.2">
      <c r="A29" s="68" t="s">
        <v>109</v>
      </c>
      <c r="B29" s="84" t="s">
        <v>232</v>
      </c>
    </row>
    <row r="30" spans="1:2" ht="42.75" customHeight="1" x14ac:dyDescent="0.2">
      <c r="A30" s="64" t="s">
        <v>113</v>
      </c>
      <c r="B30" s="84" t="s">
        <v>233</v>
      </c>
    </row>
    <row r="31" spans="1:2" ht="108.75" customHeight="1" x14ac:dyDescent="0.2">
      <c r="A31" s="66" t="s">
        <v>116</v>
      </c>
      <c r="B31" s="84" t="s">
        <v>234</v>
      </c>
    </row>
    <row r="32" spans="1:2" ht="48.75" customHeight="1" x14ac:dyDescent="0.2">
      <c r="A32" s="66" t="s">
        <v>119</v>
      </c>
      <c r="B32" s="84" t="s">
        <v>274</v>
      </c>
    </row>
    <row r="33" spans="1:2" ht="37.5" customHeight="1" x14ac:dyDescent="0.2">
      <c r="A33" s="64" t="s">
        <v>122</v>
      </c>
      <c r="B33" s="84" t="s">
        <v>235</v>
      </c>
    </row>
    <row r="34" spans="1:2" ht="42" customHeight="1" x14ac:dyDescent="0.2">
      <c r="A34" s="67" t="s">
        <v>125</v>
      </c>
      <c r="B34" s="84" t="s">
        <v>236</v>
      </c>
    </row>
    <row r="35" spans="1:2" ht="123" customHeight="1" x14ac:dyDescent="0.2">
      <c r="A35" s="64" t="s">
        <v>130</v>
      </c>
      <c r="B35" s="70" t="s">
        <v>237</v>
      </c>
    </row>
    <row r="36" spans="1:2" ht="80.25" customHeight="1" x14ac:dyDescent="0.2">
      <c r="A36" s="64" t="s">
        <v>133</v>
      </c>
      <c r="B36" s="84" t="s">
        <v>238</v>
      </c>
    </row>
    <row r="37" spans="1:2" ht="47.25" customHeight="1" x14ac:dyDescent="0.2">
      <c r="A37" s="64" t="s">
        <v>136</v>
      </c>
      <c r="B37" s="84" t="s">
        <v>239</v>
      </c>
    </row>
    <row r="38" spans="1:2" ht="40.5" customHeight="1" x14ac:dyDescent="0.2">
      <c r="A38" s="64" t="s">
        <v>137</v>
      </c>
      <c r="B38" s="84" t="s">
        <v>240</v>
      </c>
    </row>
    <row r="39" spans="1:2" ht="30" customHeight="1" x14ac:dyDescent="0.2">
      <c r="A39" s="64" t="s">
        <v>140</v>
      </c>
      <c r="B39" s="84" t="s">
        <v>241</v>
      </c>
    </row>
    <row r="40" spans="1:2" ht="26.25" customHeight="1" x14ac:dyDescent="0.2">
      <c r="A40" s="64" t="s">
        <v>143</v>
      </c>
      <c r="B40" s="84" t="s">
        <v>242</v>
      </c>
    </row>
    <row r="41" spans="1:2" ht="43.5" customHeight="1" x14ac:dyDescent="0.2">
      <c r="A41" s="66" t="s">
        <v>146</v>
      </c>
      <c r="B41" s="84" t="s">
        <v>243</v>
      </c>
    </row>
    <row r="42" spans="1:2" ht="22.5" customHeight="1" x14ac:dyDescent="0.2">
      <c r="A42" s="64" t="s">
        <v>149</v>
      </c>
      <c r="B42" s="84" t="s">
        <v>244</v>
      </c>
    </row>
    <row r="43" spans="1:2" ht="36" customHeight="1" x14ac:dyDescent="0.2">
      <c r="A43" s="68" t="s">
        <v>151</v>
      </c>
      <c r="B43" s="84" t="s">
        <v>245</v>
      </c>
    </row>
    <row r="44" spans="1:2" ht="24.75" customHeight="1" x14ac:dyDescent="0.2">
      <c r="A44" s="66" t="s">
        <v>154</v>
      </c>
      <c r="B44" s="84" t="s">
        <v>246</v>
      </c>
    </row>
    <row r="45" spans="1:2" ht="72.75" customHeight="1" x14ac:dyDescent="0.2">
      <c r="A45" s="66" t="s">
        <v>157</v>
      </c>
      <c r="B45" s="84" t="s">
        <v>247</v>
      </c>
    </row>
    <row r="46" spans="1:2" ht="77.25" customHeight="1" x14ac:dyDescent="0.2">
      <c r="A46" s="66" t="s">
        <v>160</v>
      </c>
      <c r="B46" s="84" t="s">
        <v>248</v>
      </c>
    </row>
    <row r="47" spans="1:2" ht="65.25" customHeight="1" x14ac:dyDescent="0.2">
      <c r="A47" s="66" t="s">
        <v>163</v>
      </c>
      <c r="B47" s="84" t="s">
        <v>249</v>
      </c>
    </row>
    <row r="48" spans="1:2" ht="45.75" customHeight="1" x14ac:dyDescent="0.2">
      <c r="A48" s="71" t="s">
        <v>164</v>
      </c>
      <c r="B48" s="84" t="s">
        <v>250</v>
      </c>
    </row>
    <row r="49" spans="1:2" ht="27.75" customHeight="1" x14ac:dyDescent="0.2">
      <c r="A49" s="72" t="s">
        <v>167</v>
      </c>
      <c r="B49" s="84" t="s">
        <v>251</v>
      </c>
    </row>
    <row r="50" spans="1:2" ht="43.5" customHeight="1" x14ac:dyDescent="0.2">
      <c r="A50" s="61" t="s">
        <v>170</v>
      </c>
      <c r="B50" s="84" t="s">
        <v>252</v>
      </c>
    </row>
    <row r="51" spans="1:2" ht="40.5" customHeight="1" x14ac:dyDescent="0.2">
      <c r="A51" s="61" t="s">
        <v>171</v>
      </c>
      <c r="B51" s="84" t="s">
        <v>253</v>
      </c>
    </row>
    <row r="52" spans="1:2" ht="63" customHeight="1" x14ac:dyDescent="0.2">
      <c r="A52" s="66" t="s">
        <v>176</v>
      </c>
      <c r="B52" s="84" t="s">
        <v>254</v>
      </c>
    </row>
    <row r="53" spans="1:2" ht="54.75" customHeight="1" x14ac:dyDescent="0.2">
      <c r="A53" s="61" t="s">
        <v>179</v>
      </c>
      <c r="B53" s="84" t="s">
        <v>255</v>
      </c>
    </row>
    <row r="54" spans="1:2" ht="25.5" customHeight="1" x14ac:dyDescent="0.2">
      <c r="A54" s="83" t="s">
        <v>1</v>
      </c>
      <c r="B54" s="84" t="s">
        <v>320</v>
      </c>
    </row>
    <row r="55" spans="1:2" ht="48" customHeight="1" x14ac:dyDescent="0.2">
      <c r="A55" s="83" t="s">
        <v>2</v>
      </c>
      <c r="B55" s="99" t="s">
        <v>347</v>
      </c>
    </row>
    <row r="56" spans="1:2" ht="24.75" customHeight="1" x14ac:dyDescent="0.2">
      <c r="A56" s="83" t="s">
        <v>3</v>
      </c>
      <c r="B56" s="84" t="s">
        <v>337</v>
      </c>
    </row>
    <row r="57" spans="1:2" ht="24" customHeight="1" x14ac:dyDescent="0.2">
      <c r="A57" s="71" t="s">
        <v>296</v>
      </c>
      <c r="B57" s="74" t="s">
        <v>348</v>
      </c>
    </row>
    <row r="58" spans="1:2" ht="183.75" customHeight="1" x14ac:dyDescent="0.2">
      <c r="A58" s="83" t="s">
        <v>303</v>
      </c>
      <c r="B58" s="99" t="s">
        <v>370</v>
      </c>
    </row>
    <row r="59" spans="1:2" ht="165.75" customHeight="1" x14ac:dyDescent="0.2">
      <c r="A59" s="59" t="s">
        <v>298</v>
      </c>
      <c r="B59" s="100" t="s">
        <v>356</v>
      </c>
    </row>
    <row r="60" spans="1:2" s="63" customFormat="1" ht="25.5" customHeight="1" x14ac:dyDescent="0.25">
      <c r="A60" s="59" t="s">
        <v>299</v>
      </c>
      <c r="B60" s="100" t="s">
        <v>300</v>
      </c>
    </row>
    <row r="61" spans="1:2" s="63" customFormat="1" ht="94.5" customHeight="1" x14ac:dyDescent="0.25">
      <c r="A61" s="83" t="s">
        <v>301</v>
      </c>
      <c r="B61" s="99" t="s">
        <v>321</v>
      </c>
    </row>
    <row r="62" spans="1:2" s="63" customFormat="1" ht="126" customHeight="1" x14ac:dyDescent="0.25">
      <c r="A62" s="83" t="s">
        <v>302</v>
      </c>
      <c r="B62" s="99" t="s">
        <v>322</v>
      </c>
    </row>
    <row r="63" spans="1:2" s="63" customFormat="1" ht="18.75" customHeight="1" x14ac:dyDescent="0.25">
      <c r="A63" s="83" t="s">
        <v>304</v>
      </c>
      <c r="B63" s="99" t="s">
        <v>323</v>
      </c>
    </row>
    <row r="64" spans="1:2" s="114" customFormat="1" ht="18.75" customHeight="1" x14ac:dyDescent="0.25">
      <c r="A64" s="113" t="s">
        <v>419</v>
      </c>
      <c r="B64" s="117" t="s">
        <v>420</v>
      </c>
    </row>
    <row r="65" spans="1:2" s="63" customFormat="1" ht="33" customHeight="1" x14ac:dyDescent="0.25">
      <c r="A65" s="47" t="s">
        <v>4</v>
      </c>
      <c r="B65" s="99" t="s">
        <v>324</v>
      </c>
    </row>
    <row r="66" spans="1:2" ht="137.25" customHeight="1" x14ac:dyDescent="0.2">
      <c r="A66" s="83" t="s">
        <v>5</v>
      </c>
      <c r="B66" s="99" t="s">
        <v>322</v>
      </c>
    </row>
    <row r="67" spans="1:2" ht="42.75" customHeight="1" x14ac:dyDescent="0.2">
      <c r="A67" s="83" t="s">
        <v>261</v>
      </c>
      <c r="B67" s="99" t="s">
        <v>325</v>
      </c>
    </row>
    <row r="68" spans="1:2" ht="50.25" customHeight="1" x14ac:dyDescent="0.2">
      <c r="A68" s="83" t="s">
        <v>262</v>
      </c>
      <c r="B68" s="99" t="s">
        <v>326</v>
      </c>
    </row>
    <row r="69" spans="1:2" ht="42" customHeight="1" x14ac:dyDescent="0.2">
      <c r="A69" s="47" t="s">
        <v>263</v>
      </c>
      <c r="B69" s="99" t="s">
        <v>349</v>
      </c>
    </row>
    <row r="70" spans="1:2" ht="45" customHeight="1" x14ac:dyDescent="0.2">
      <c r="A70" s="83" t="s">
        <v>264</v>
      </c>
      <c r="B70" s="99" t="s">
        <v>327</v>
      </c>
    </row>
    <row r="71" spans="1:2" ht="51.75" customHeight="1" x14ac:dyDescent="0.2">
      <c r="A71" s="83" t="s">
        <v>265</v>
      </c>
      <c r="B71" s="99" t="s">
        <v>328</v>
      </c>
    </row>
    <row r="72" spans="1:2" ht="37.5" customHeight="1" x14ac:dyDescent="0.2">
      <c r="A72" s="113" t="s">
        <v>415</v>
      </c>
      <c r="B72" s="99" t="s">
        <v>332</v>
      </c>
    </row>
    <row r="73" spans="1:2" ht="29.45" customHeight="1" x14ac:dyDescent="0.2">
      <c r="A73" s="83" t="s">
        <v>6</v>
      </c>
      <c r="B73" s="84" t="s">
        <v>344</v>
      </c>
    </row>
    <row r="74" spans="1:2" ht="32.25" customHeight="1" x14ac:dyDescent="0.2">
      <c r="A74" s="83" t="s">
        <v>7</v>
      </c>
      <c r="B74" s="84" t="s">
        <v>350</v>
      </c>
    </row>
    <row r="75" spans="1:2" ht="24.75" customHeight="1" x14ac:dyDescent="0.2">
      <c r="A75" s="83" t="s">
        <v>8</v>
      </c>
      <c r="B75" s="84" t="s">
        <v>345</v>
      </c>
    </row>
    <row r="76" spans="1:2" ht="55.5" customHeight="1" x14ac:dyDescent="0.2">
      <c r="A76" s="83" t="s">
        <v>9</v>
      </c>
      <c r="B76" s="99" t="s">
        <v>416</v>
      </c>
    </row>
    <row r="77" spans="1:2" ht="39" customHeight="1" x14ac:dyDescent="0.2">
      <c r="A77" s="83" t="s">
        <v>10</v>
      </c>
      <c r="B77" s="84" t="s">
        <v>351</v>
      </c>
    </row>
    <row r="78" spans="1:2" ht="63.75" x14ac:dyDescent="0.2">
      <c r="A78" s="83" t="s">
        <v>11</v>
      </c>
      <c r="B78" s="84" t="s">
        <v>369</v>
      </c>
    </row>
    <row r="79" spans="1:2" ht="33" customHeight="1" x14ac:dyDescent="0.2">
      <c r="A79" s="83" t="s">
        <v>19</v>
      </c>
      <c r="B79" s="99" t="s">
        <v>329</v>
      </c>
    </row>
    <row r="80" spans="1:2" ht="34.5" customHeight="1" x14ac:dyDescent="0.2">
      <c r="A80" s="47" t="s">
        <v>266</v>
      </c>
      <c r="B80" s="99" t="s">
        <v>330</v>
      </c>
    </row>
    <row r="81" spans="1:25" ht="39.6" customHeight="1" x14ac:dyDescent="0.2">
      <c r="A81" s="83" t="s">
        <v>267</v>
      </c>
      <c r="B81" s="84" t="s">
        <v>346</v>
      </c>
    </row>
    <row r="82" spans="1:25" ht="76.150000000000006" customHeight="1" x14ac:dyDescent="0.2">
      <c r="A82" s="83" t="s">
        <v>268</v>
      </c>
      <c r="B82" s="84" t="s">
        <v>352</v>
      </c>
    </row>
    <row r="83" spans="1:25" ht="23.25" customHeight="1" x14ac:dyDescent="0.2">
      <c r="A83" s="83" t="s">
        <v>360</v>
      </c>
      <c r="B83" s="99" t="s">
        <v>331</v>
      </c>
    </row>
    <row r="84" spans="1:25" ht="33.75" customHeight="1" x14ac:dyDescent="0.2">
      <c r="A84" s="83" t="s">
        <v>269</v>
      </c>
      <c r="B84" s="84" t="s">
        <v>353</v>
      </c>
    </row>
    <row r="85" spans="1:25" ht="30" customHeight="1" x14ac:dyDescent="0.2">
      <c r="A85" s="83" t="s">
        <v>361</v>
      </c>
      <c r="B85" s="84" t="s">
        <v>341</v>
      </c>
    </row>
    <row r="86" spans="1:25" ht="24" customHeight="1" x14ac:dyDescent="0.2">
      <c r="A86" s="61" t="s">
        <v>308</v>
      </c>
      <c r="B86" s="93" t="s">
        <v>342</v>
      </c>
    </row>
    <row r="87" spans="1:25" ht="35.25" customHeight="1" x14ac:dyDescent="0.2">
      <c r="A87" s="83" t="s">
        <v>309</v>
      </c>
      <c r="B87" s="99" t="s">
        <v>372</v>
      </c>
    </row>
    <row r="88" spans="1:25" ht="35.25" customHeight="1" x14ac:dyDescent="0.2">
      <c r="A88" s="83" t="s">
        <v>310</v>
      </c>
      <c r="B88" s="99" t="s">
        <v>371</v>
      </c>
    </row>
    <row r="89" spans="1:25" ht="56.25" customHeight="1" x14ac:dyDescent="0.2">
      <c r="A89" s="71" t="s">
        <v>311</v>
      </c>
      <c r="B89" s="84" t="s">
        <v>333</v>
      </c>
    </row>
    <row r="90" spans="1:25" ht="20.25" customHeight="1" x14ac:dyDescent="0.2">
      <c r="A90" s="83" t="s">
        <v>312</v>
      </c>
      <c r="B90" s="84" t="s">
        <v>334</v>
      </c>
    </row>
    <row r="91" spans="1:25" ht="33" customHeight="1" x14ac:dyDescent="0.2">
      <c r="A91" s="83" t="s">
        <v>313</v>
      </c>
      <c r="B91" s="84" t="s">
        <v>414</v>
      </c>
    </row>
    <row r="92" spans="1:25" ht="26.25" customHeight="1" x14ac:dyDescent="0.2">
      <c r="A92" s="83" t="s">
        <v>314</v>
      </c>
      <c r="B92" s="84" t="s">
        <v>335</v>
      </c>
    </row>
    <row r="93" spans="1:25" ht="28.5" customHeight="1" x14ac:dyDescent="0.2">
      <c r="A93" s="83" t="s">
        <v>315</v>
      </c>
      <c r="B93" s="84" t="s">
        <v>336</v>
      </c>
    </row>
    <row r="94" spans="1:25" s="91" customFormat="1" ht="25.5" x14ac:dyDescent="0.2">
      <c r="A94" s="83" t="s">
        <v>340</v>
      </c>
      <c r="B94" s="84" t="s">
        <v>354</v>
      </c>
      <c r="C94" s="92"/>
      <c r="D94" s="92"/>
      <c r="E94" s="92"/>
      <c r="F94" s="92"/>
      <c r="G94" s="92"/>
      <c r="H94" s="92"/>
      <c r="I94" s="92"/>
      <c r="J94" s="92"/>
      <c r="K94" s="92"/>
      <c r="L94" s="92"/>
      <c r="M94" s="92"/>
      <c r="N94" s="92"/>
      <c r="O94" s="92"/>
      <c r="P94" s="92"/>
      <c r="Q94" s="92"/>
      <c r="R94" s="92"/>
      <c r="S94" s="92"/>
      <c r="T94" s="92"/>
      <c r="U94" s="92"/>
      <c r="V94" s="92"/>
      <c r="W94" s="92"/>
      <c r="X94" s="92"/>
      <c r="Y94" s="92"/>
    </row>
    <row r="95" spans="1:25" s="91" customFormat="1" x14ac:dyDescent="0.2">
      <c r="A95" s="73"/>
      <c r="B95" s="84"/>
      <c r="C95" s="92"/>
      <c r="D95" s="92"/>
      <c r="E95" s="92"/>
      <c r="F95" s="92"/>
      <c r="G95" s="92"/>
      <c r="H95" s="92"/>
      <c r="I95" s="92"/>
      <c r="J95" s="92"/>
      <c r="K95" s="92"/>
      <c r="L95" s="92"/>
      <c r="M95" s="92"/>
      <c r="N95" s="92"/>
      <c r="O95" s="92"/>
      <c r="P95" s="92"/>
      <c r="Q95" s="92"/>
      <c r="R95" s="92"/>
      <c r="S95" s="92"/>
      <c r="T95" s="92"/>
      <c r="U95" s="92"/>
      <c r="V95" s="92"/>
      <c r="W95" s="92"/>
      <c r="X95" s="92"/>
      <c r="Y95" s="92"/>
    </row>
    <row r="96" spans="1:25" s="91" customFormat="1" x14ac:dyDescent="0.2">
      <c r="A96" s="73"/>
      <c r="B96" s="84"/>
      <c r="C96" s="92"/>
      <c r="D96" s="92"/>
      <c r="E96" s="92"/>
      <c r="F96" s="92"/>
      <c r="G96" s="92"/>
      <c r="H96" s="92"/>
      <c r="I96" s="92"/>
      <c r="J96" s="92"/>
      <c r="K96" s="92"/>
      <c r="L96" s="92"/>
      <c r="M96" s="92"/>
      <c r="N96" s="92"/>
      <c r="O96" s="92"/>
      <c r="P96" s="92"/>
      <c r="Q96" s="92"/>
      <c r="R96" s="92"/>
      <c r="S96" s="92"/>
      <c r="T96" s="92"/>
      <c r="U96" s="92"/>
      <c r="V96" s="92"/>
      <c r="W96" s="92"/>
      <c r="X96" s="92"/>
      <c r="Y96" s="92"/>
    </row>
    <row r="97" spans="1:25" s="91" customFormat="1" x14ac:dyDescent="0.2">
      <c r="A97" s="73"/>
      <c r="B97" s="84"/>
      <c r="C97" s="92"/>
      <c r="D97" s="92"/>
      <c r="E97" s="92"/>
      <c r="F97" s="92"/>
      <c r="G97" s="92"/>
      <c r="H97" s="92"/>
      <c r="I97" s="92"/>
      <c r="J97" s="92"/>
      <c r="K97" s="92"/>
      <c r="L97" s="92"/>
      <c r="M97" s="92"/>
      <c r="N97" s="92"/>
      <c r="O97" s="92"/>
      <c r="P97" s="92"/>
      <c r="Q97" s="92"/>
      <c r="R97" s="92"/>
      <c r="S97" s="92"/>
      <c r="T97" s="92"/>
      <c r="U97" s="92"/>
      <c r="V97" s="92"/>
      <c r="W97" s="92"/>
      <c r="X97" s="92"/>
      <c r="Y97" s="92"/>
    </row>
    <row r="98" spans="1:25" s="91" customFormat="1" x14ac:dyDescent="0.2">
      <c r="A98" s="73"/>
      <c r="B98" s="84"/>
      <c r="C98" s="92"/>
      <c r="D98" s="92"/>
      <c r="E98" s="92"/>
      <c r="F98" s="92"/>
      <c r="G98" s="92"/>
      <c r="H98" s="92"/>
      <c r="I98" s="92"/>
      <c r="J98" s="92"/>
      <c r="K98" s="92"/>
      <c r="L98" s="92"/>
      <c r="M98" s="92"/>
      <c r="N98" s="92"/>
      <c r="O98" s="92"/>
      <c r="P98" s="92"/>
      <c r="Q98" s="92"/>
      <c r="R98" s="92"/>
      <c r="S98" s="92"/>
      <c r="T98" s="92"/>
      <c r="U98" s="92"/>
      <c r="V98" s="92"/>
      <c r="W98" s="92"/>
      <c r="X98" s="92"/>
      <c r="Y98" s="92"/>
    </row>
    <row r="99" spans="1:25" s="91" customFormat="1" x14ac:dyDescent="0.2">
      <c r="A99" s="73"/>
      <c r="B99" s="84"/>
      <c r="C99" s="92"/>
      <c r="D99" s="92"/>
      <c r="E99" s="92"/>
      <c r="F99" s="92"/>
      <c r="G99" s="92"/>
      <c r="H99" s="92"/>
      <c r="I99" s="92"/>
      <c r="J99" s="92"/>
      <c r="K99" s="92"/>
      <c r="L99" s="92"/>
      <c r="M99" s="92"/>
      <c r="N99" s="92"/>
      <c r="O99" s="92"/>
      <c r="P99" s="92"/>
      <c r="Q99" s="92"/>
      <c r="R99" s="92"/>
      <c r="S99" s="92"/>
      <c r="T99" s="92"/>
      <c r="U99" s="92"/>
      <c r="V99" s="92"/>
      <c r="W99" s="92"/>
      <c r="X99" s="92"/>
      <c r="Y99" s="92"/>
    </row>
    <row r="100" spans="1:25" s="91" customFormat="1" x14ac:dyDescent="0.2">
      <c r="A100" s="73"/>
      <c r="B100" s="84"/>
      <c r="C100" s="92"/>
      <c r="D100" s="92"/>
      <c r="E100" s="92"/>
      <c r="F100" s="92"/>
      <c r="G100" s="92"/>
      <c r="H100" s="92"/>
      <c r="I100" s="92"/>
      <c r="J100" s="92"/>
      <c r="K100" s="92"/>
      <c r="L100" s="92"/>
      <c r="M100" s="92"/>
      <c r="N100" s="92"/>
      <c r="O100" s="92"/>
      <c r="P100" s="92"/>
      <c r="Q100" s="92"/>
      <c r="R100" s="92"/>
      <c r="S100" s="92"/>
      <c r="T100" s="92"/>
      <c r="U100" s="92"/>
      <c r="V100" s="92"/>
      <c r="W100" s="92"/>
      <c r="X100" s="92"/>
      <c r="Y100" s="92"/>
    </row>
    <row r="101" spans="1:25" s="91" customFormat="1" x14ac:dyDescent="0.2">
      <c r="A101" s="73"/>
      <c r="B101" s="84"/>
      <c r="C101" s="92"/>
      <c r="D101" s="92"/>
      <c r="E101" s="92"/>
      <c r="F101" s="92"/>
      <c r="G101" s="92"/>
      <c r="H101" s="92"/>
      <c r="I101" s="92"/>
      <c r="J101" s="92"/>
      <c r="K101" s="92"/>
      <c r="L101" s="92"/>
      <c r="M101" s="92"/>
      <c r="N101" s="92"/>
      <c r="O101" s="92"/>
      <c r="P101" s="92"/>
      <c r="Q101" s="92"/>
      <c r="R101" s="92"/>
      <c r="S101" s="92"/>
      <c r="T101" s="92"/>
      <c r="U101" s="92"/>
      <c r="V101" s="92"/>
      <c r="W101" s="92"/>
      <c r="X101" s="92"/>
      <c r="Y101" s="92"/>
    </row>
    <row r="102" spans="1:25" x14ac:dyDescent="0.2">
      <c r="A102" s="90"/>
      <c r="B102" s="84"/>
      <c r="C102" s="92"/>
      <c r="D102" s="92"/>
      <c r="E102" s="92"/>
      <c r="F102" s="92"/>
      <c r="G102" s="92"/>
      <c r="H102" s="92"/>
      <c r="I102" s="92"/>
      <c r="J102" s="92"/>
      <c r="K102" s="92"/>
      <c r="L102" s="92"/>
      <c r="M102" s="92"/>
      <c r="N102" s="92"/>
      <c r="O102" s="92"/>
      <c r="P102" s="92"/>
      <c r="Q102" s="92"/>
      <c r="R102" s="92"/>
      <c r="S102" s="92"/>
      <c r="T102" s="92"/>
      <c r="U102" s="92"/>
      <c r="V102" s="92"/>
      <c r="W102" s="92"/>
      <c r="X102" s="92"/>
      <c r="Y102" s="92"/>
    </row>
    <row r="103" spans="1:25" x14ac:dyDescent="0.2">
      <c r="B103" s="84"/>
      <c r="C103" s="92"/>
      <c r="D103" s="92"/>
      <c r="E103" s="92"/>
      <c r="F103" s="92"/>
      <c r="G103" s="92"/>
      <c r="H103" s="92"/>
      <c r="I103" s="92"/>
      <c r="J103" s="92"/>
      <c r="K103" s="92"/>
      <c r="L103" s="92"/>
      <c r="M103" s="92"/>
      <c r="N103" s="92"/>
      <c r="O103" s="92"/>
      <c r="P103" s="92"/>
      <c r="Q103" s="92"/>
      <c r="R103" s="92"/>
      <c r="S103" s="92"/>
      <c r="T103" s="92"/>
      <c r="U103" s="92"/>
      <c r="V103" s="92"/>
      <c r="W103" s="92"/>
      <c r="X103" s="92"/>
      <c r="Y103" s="92"/>
    </row>
    <row r="104" spans="1:25" x14ac:dyDescent="0.2">
      <c r="B104" s="84"/>
    </row>
    <row r="105" spans="1:25" x14ac:dyDescent="0.2">
      <c r="B105" s="84"/>
    </row>
  </sheetData>
  <customSheetViews>
    <customSheetView guid="{89EA5D2E-DF7E-4C39-AB36-8622B8FE1653}" topLeftCell="B51">
      <selection activeCell="B57" sqref="B57"/>
      <pageMargins left="0.511811024" right="0.511811024" top="0.78740157499999996" bottom="0.78740157499999996" header="0.31496062000000002" footer="0.31496062000000002"/>
      <pageSetup paperSize="9" orientation="portrait" horizontalDpi="4294967292" r:id="rId1"/>
    </customSheetView>
  </customSheetViews>
  <pageMargins left="0.51181102362204722" right="0.51181102362204722" top="0.78740157480314965" bottom="0.78740157480314965" header="0.31496062992125984" footer="0.31496062992125984"/>
  <pageSetup paperSize="9"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zoomScale="70" zoomScaleNormal="70" workbookViewId="0">
      <selection sqref="A1:A70"/>
    </sheetView>
  </sheetViews>
  <sheetFormatPr defaultRowHeight="15" x14ac:dyDescent="0.25"/>
  <cols>
    <col min="1" max="1" width="141.85546875" customWidth="1"/>
  </cols>
  <sheetData>
    <row r="1" spans="1:1" ht="409.6" customHeight="1" x14ac:dyDescent="0.25">
      <c r="A1" s="189" t="s">
        <v>343</v>
      </c>
    </row>
    <row r="2" spans="1:1" ht="112.5" customHeight="1" x14ac:dyDescent="0.25">
      <c r="A2" s="189"/>
    </row>
    <row r="3" spans="1:1" x14ac:dyDescent="0.25">
      <c r="A3" s="189"/>
    </row>
    <row r="4" spans="1:1" x14ac:dyDescent="0.25">
      <c r="A4" s="189"/>
    </row>
    <row r="5" spans="1:1" x14ac:dyDescent="0.25">
      <c r="A5" s="189"/>
    </row>
    <row r="6" spans="1:1" x14ac:dyDescent="0.25">
      <c r="A6" s="189"/>
    </row>
    <row r="7" spans="1:1" x14ac:dyDescent="0.25">
      <c r="A7" s="189"/>
    </row>
    <row r="8" spans="1:1" x14ac:dyDescent="0.25">
      <c r="A8" s="189"/>
    </row>
    <row r="9" spans="1:1" x14ac:dyDescent="0.25">
      <c r="A9" s="189"/>
    </row>
    <row r="10" spans="1:1" x14ac:dyDescent="0.25">
      <c r="A10" s="189"/>
    </row>
    <row r="11" spans="1:1" x14ac:dyDescent="0.25">
      <c r="A11" s="189"/>
    </row>
    <row r="12" spans="1:1" x14ac:dyDescent="0.25">
      <c r="A12" s="189"/>
    </row>
    <row r="13" spans="1:1" x14ac:dyDescent="0.25">
      <c r="A13" s="189"/>
    </row>
    <row r="14" spans="1:1" x14ac:dyDescent="0.25">
      <c r="A14" s="189"/>
    </row>
    <row r="15" spans="1:1" x14ac:dyDescent="0.25">
      <c r="A15" s="189"/>
    </row>
    <row r="16" spans="1:1" x14ac:dyDescent="0.25">
      <c r="A16" s="189"/>
    </row>
    <row r="17" spans="1:1" x14ac:dyDescent="0.25">
      <c r="A17" s="189"/>
    </row>
    <row r="18" spans="1:1" x14ac:dyDescent="0.25">
      <c r="A18" s="189"/>
    </row>
    <row r="19" spans="1:1" x14ac:dyDescent="0.25">
      <c r="A19" s="189"/>
    </row>
    <row r="20" spans="1:1" x14ac:dyDescent="0.25">
      <c r="A20" s="189"/>
    </row>
    <row r="21" spans="1:1" x14ac:dyDescent="0.25">
      <c r="A21" s="189"/>
    </row>
    <row r="22" spans="1:1" x14ac:dyDescent="0.25">
      <c r="A22" s="189"/>
    </row>
    <row r="23" spans="1:1" x14ac:dyDescent="0.25">
      <c r="A23" s="189"/>
    </row>
    <row r="24" spans="1:1" x14ac:dyDescent="0.25">
      <c r="A24" s="189"/>
    </row>
    <row r="25" spans="1:1" x14ac:dyDescent="0.25">
      <c r="A25" s="189"/>
    </row>
    <row r="26" spans="1:1" x14ac:dyDescent="0.25">
      <c r="A26" s="189"/>
    </row>
    <row r="27" spans="1:1" x14ac:dyDescent="0.25">
      <c r="A27" s="189"/>
    </row>
    <row r="28" spans="1:1" x14ac:dyDescent="0.25">
      <c r="A28" s="189"/>
    </row>
    <row r="29" spans="1:1" x14ac:dyDescent="0.25">
      <c r="A29" s="189"/>
    </row>
    <row r="30" spans="1:1" x14ac:dyDescent="0.25">
      <c r="A30" s="189"/>
    </row>
    <row r="31" spans="1:1" x14ac:dyDescent="0.25">
      <c r="A31" s="189"/>
    </row>
    <row r="32" spans="1:1" x14ac:dyDescent="0.25">
      <c r="A32" s="189"/>
    </row>
    <row r="33" spans="1:1" x14ac:dyDescent="0.25">
      <c r="A33" s="189"/>
    </row>
    <row r="34" spans="1:1" x14ac:dyDescent="0.25">
      <c r="A34" s="189"/>
    </row>
    <row r="35" spans="1:1" x14ac:dyDescent="0.25">
      <c r="A35" s="189"/>
    </row>
    <row r="36" spans="1:1" x14ac:dyDescent="0.25">
      <c r="A36" s="189"/>
    </row>
    <row r="37" spans="1:1" x14ac:dyDescent="0.25">
      <c r="A37" s="189"/>
    </row>
    <row r="38" spans="1:1" x14ac:dyDescent="0.25">
      <c r="A38" s="189"/>
    </row>
    <row r="39" spans="1:1" x14ac:dyDescent="0.25">
      <c r="A39" s="189"/>
    </row>
    <row r="40" spans="1:1" x14ac:dyDescent="0.25">
      <c r="A40" s="189"/>
    </row>
    <row r="41" spans="1:1" x14ac:dyDescent="0.25">
      <c r="A41" s="189"/>
    </row>
    <row r="42" spans="1:1" x14ac:dyDescent="0.25">
      <c r="A42" s="189"/>
    </row>
    <row r="43" spans="1:1" x14ac:dyDescent="0.25">
      <c r="A43" s="189"/>
    </row>
    <row r="44" spans="1:1" x14ac:dyDescent="0.25">
      <c r="A44" s="189"/>
    </row>
    <row r="45" spans="1:1" x14ac:dyDescent="0.25">
      <c r="A45" s="189"/>
    </row>
    <row r="46" spans="1:1" x14ac:dyDescent="0.25">
      <c r="A46" s="189"/>
    </row>
    <row r="47" spans="1:1" x14ac:dyDescent="0.25">
      <c r="A47" s="189"/>
    </row>
    <row r="48" spans="1:1" x14ac:dyDescent="0.25">
      <c r="A48" s="189"/>
    </row>
    <row r="49" spans="1:1" x14ac:dyDescent="0.25">
      <c r="A49" s="189"/>
    </row>
    <row r="50" spans="1:1" x14ac:dyDescent="0.25">
      <c r="A50" s="189"/>
    </row>
    <row r="51" spans="1:1" x14ac:dyDescent="0.25">
      <c r="A51" s="189"/>
    </row>
    <row r="52" spans="1:1" x14ac:dyDescent="0.25">
      <c r="A52" s="189"/>
    </row>
    <row r="53" spans="1:1" x14ac:dyDescent="0.25">
      <c r="A53" s="189"/>
    </row>
    <row r="54" spans="1:1" x14ac:dyDescent="0.25">
      <c r="A54" s="189"/>
    </row>
    <row r="55" spans="1:1" x14ac:dyDescent="0.25">
      <c r="A55" s="189"/>
    </row>
    <row r="56" spans="1:1" x14ac:dyDescent="0.25">
      <c r="A56" s="189"/>
    </row>
    <row r="57" spans="1:1" x14ac:dyDescent="0.25">
      <c r="A57" s="189"/>
    </row>
    <row r="58" spans="1:1" x14ac:dyDescent="0.25">
      <c r="A58" s="189"/>
    </row>
    <row r="59" spans="1:1" x14ac:dyDescent="0.25">
      <c r="A59" s="189"/>
    </row>
    <row r="60" spans="1:1" x14ac:dyDescent="0.25">
      <c r="A60" s="189"/>
    </row>
    <row r="61" spans="1:1" x14ac:dyDescent="0.25">
      <c r="A61" s="189"/>
    </row>
    <row r="62" spans="1:1" x14ac:dyDescent="0.25">
      <c r="A62" s="189"/>
    </row>
    <row r="63" spans="1:1" x14ac:dyDescent="0.25">
      <c r="A63" s="189"/>
    </row>
    <row r="64" spans="1:1" x14ac:dyDescent="0.25">
      <c r="A64" s="189"/>
    </row>
    <row r="65" spans="1:1" x14ac:dyDescent="0.25">
      <c r="A65" s="189"/>
    </row>
    <row r="66" spans="1:1" x14ac:dyDescent="0.25">
      <c r="A66" s="189"/>
    </row>
    <row r="67" spans="1:1" x14ac:dyDescent="0.25">
      <c r="A67" s="189"/>
    </row>
    <row r="68" spans="1:1" x14ac:dyDescent="0.25">
      <c r="A68" s="189"/>
    </row>
    <row r="69" spans="1:1" x14ac:dyDescent="0.25">
      <c r="A69" s="189"/>
    </row>
    <row r="70" spans="1:1" x14ac:dyDescent="0.25">
      <c r="A70" s="189"/>
    </row>
  </sheetData>
  <mergeCells count="1">
    <mergeCell ref="A1:A70"/>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F.CERT.069</vt:lpstr>
      <vt:lpstr>Manual de Gestão</vt:lpstr>
      <vt:lpstr>Portaria 1961, 6-03-2020</vt:lpstr>
      <vt:lpstr>F.CERT.069!Area_de_impressao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2020-04-24T18:11:22Z</cp:lastPrinted>
  <dcterms:created xsi:type="dcterms:W3CDTF">2016-02-24T17:28:56Z</dcterms:created>
  <dcterms:modified xsi:type="dcterms:W3CDTF">2022-12-02T11:52:22Z</dcterms:modified>
</cp:coreProperties>
</file>