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-28920" yWindow="-1935" windowWidth="20730" windowHeight="9390" tabRatio="933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Agrup'!$A$5:$AG$5</definedName>
    <definedName name="_xlnm._FilterDatabase" localSheetId="3" hidden="1">'Municípios pequenos'!$A$1:$Q$854</definedName>
  </definedNames>
  <calcPr calcId="125725"/>
</workbook>
</file>

<file path=xl/calcChain.xml><?xml version="1.0" encoding="utf-8"?>
<calcChain xmlns="http://schemas.openxmlformats.org/spreadsheetml/2006/main">
  <c r="AF15" i="53"/>
  <c r="AF14"/>
  <c r="AF13"/>
  <c r="E7" i="50" l="1"/>
  <c r="E11"/>
  <c r="E15"/>
  <c r="E6"/>
  <c r="E10"/>
  <c r="E14"/>
  <c r="E5"/>
  <c r="E9"/>
  <c r="E13"/>
  <c r="E3"/>
  <c r="E4"/>
  <c r="E8"/>
  <c r="E12"/>
  <c r="E16"/>
  <c r="E17" l="1"/>
  <c r="C17" l="1"/>
  <c r="D4"/>
  <c r="D5"/>
  <c r="D6"/>
  <c r="D7"/>
  <c r="D8"/>
  <c r="D9"/>
  <c r="D10"/>
  <c r="D11"/>
  <c r="D12"/>
  <c r="D13"/>
  <c r="D14"/>
  <c r="D15"/>
  <c r="D16"/>
  <c r="D3"/>
  <c r="D17" l="1"/>
</calcChain>
</file>

<file path=xl/sharedStrings.xml><?xml version="1.0" encoding="utf-8"?>
<sst xmlns="http://schemas.openxmlformats.org/spreadsheetml/2006/main" count="15028" uniqueCount="2087">
  <si>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</si>
  <si>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</si>
  <si>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</si>
  <si>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</si>
  <si>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</si>
  <si>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</si>
  <si>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</si>
  <si>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</si>
  <si>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</si>
  <si>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</si>
  <si>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</si>
  <si>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</si>
  <si>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</si>
  <si>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</si>
  <si>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</si>
  <si>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</si>
  <si>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</si>
  <si>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</si>
  <si>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</si>
  <si>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</si>
  <si>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</si>
  <si>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</si>
  <si>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</si>
  <si>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</si>
  <si>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</si>
  <si>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</si>
  <si>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</si>
  <si>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</si>
  <si>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</si>
  <si>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</si>
  <si>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</si>
  <si>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</si>
  <si>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</si>
  <si>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</si>
  <si>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</si>
  <si>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</si>
  <si>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</si>
  <si>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</si>
  <si>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</si>
  <si>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</si>
  <si>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</si>
  <si>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</si>
  <si>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</si>
  <si>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</si>
  <si>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</si>
  <si>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</si>
  <si>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</si>
  <si>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</si>
  <si>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</si>
  <si>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</si>
  <si>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</si>
  <si>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</si>
  <si>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</si>
  <si>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</si>
  <si>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</si>
  <si>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</si>
  <si>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</si>
  <si>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</si>
  <si>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</si>
  <si>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</si>
  <si>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</si>
  <si>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</si>
  <si>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</si>
  <si>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</si>
  <si>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</si>
  <si>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</si>
  <si>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</si>
  <si>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</si>
  <si>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</si>
  <si>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</si>
  <si>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</si>
  <si>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</si>
  <si>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</si>
  <si>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</si>
  <si>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</si>
  <si>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</si>
  <si>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</si>
  <si>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</si>
  <si>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</si>
  <si>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</si>
  <si>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</si>
  <si>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</si>
  <si>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</si>
  <si>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</si>
  <si>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</si>
  <si>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</si>
  <si>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</si>
  <si>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</si>
  <si>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</si>
  <si>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</si>
  <si>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</si>
  <si>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</si>
  <si>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</si>
  <si>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</si>
  <si>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</si>
  <si>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</si>
  <si>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</si>
  <si>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</si>
  <si>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</si>
  <si>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</si>
  <si>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</si>
  <si>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</si>
  <si>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</si>
  <si>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</si>
  <si>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</si>
  <si>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</si>
  <si>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</si>
  <si>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</si>
  <si>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</si>
  <si>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</si>
  <si>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</si>
  <si>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</si>
  <si>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</si>
  <si>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</si>
  <si>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</si>
  <si>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</si>
  <si>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</si>
  <si>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</si>
  <si>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</si>
  <si>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</si>
  <si>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</si>
  <si>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</si>
  <si>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</si>
  <si>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</si>
  <si>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</si>
  <si>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</si>
  <si>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</si>
  <si>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</si>
  <si>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</si>
  <si>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</si>
  <si>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</si>
  <si>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</si>
  <si>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</si>
  <si>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</si>
  <si>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</si>
  <si>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</si>
  <si>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</si>
  <si>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</si>
  <si>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</si>
  <si>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</si>
  <si>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</si>
  <si>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</si>
  <si>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</si>
  <si>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</si>
  <si>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</si>
  <si>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</si>
  <si>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</si>
  <si>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</si>
  <si>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</si>
  <si>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</si>
  <si>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</si>
  <si>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</si>
  <si>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</si>
  <si>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</si>
  <si>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</si>
  <si>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</si>
  <si>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</si>
  <si>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</si>
  <si>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</si>
  <si>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</si>
  <si>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</si>
  <si>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</si>
  <si>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</si>
  <si>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</si>
  <si>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</si>
  <si>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</si>
  <si>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</si>
  <si>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</si>
  <si>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</si>
  <si>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</si>
  <si>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</si>
  <si>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</si>
  <si>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</si>
  <si>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</si>
  <si>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</si>
  <si>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</si>
  <si>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</si>
  <si>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</si>
  <si>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</si>
  <si>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</si>
  <si>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</si>
  <si>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</si>
  <si>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</si>
  <si>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</si>
  <si>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</si>
  <si>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</si>
  <si>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</si>
  <si>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</si>
  <si>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</si>
  <si>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</si>
  <si>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</si>
  <si>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</si>
  <si>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</si>
  <si>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</si>
  <si>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</si>
  <si>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</si>
  <si>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</si>
  <si>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</si>
  <si>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</si>
  <si>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</si>
  <si>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</si>
  <si>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</si>
  <si>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</si>
  <si>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</si>
  <si>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</si>
  <si>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</si>
  <si>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</si>
  <si>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</si>
  <si>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</si>
  <si>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</si>
  <si>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</si>
  <si>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</si>
  <si>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</si>
  <si>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</si>
  <si>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</si>
  <si>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</si>
  <si>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</si>
  <si>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</si>
  <si>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</si>
  <si>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</si>
  <si>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</si>
  <si>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</si>
  <si>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</si>
  <si>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</si>
  <si>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</si>
  <si>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</si>
  <si>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</si>
  <si>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</si>
  <si>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</si>
  <si>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</si>
  <si>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</si>
  <si>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</si>
  <si>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</si>
  <si>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</si>
  <si>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</si>
  <si>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</si>
  <si>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</si>
  <si>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</si>
  <si>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</si>
  <si>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</si>
  <si>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</si>
  <si>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</si>
  <si>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</si>
  <si>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</si>
  <si>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</si>
  <si>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</si>
  <si>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</si>
  <si>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</si>
  <si>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</si>
  <si>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</si>
  <si>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</si>
  <si>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</si>
  <si>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</si>
  <si>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</si>
  <si>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</si>
  <si>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</si>
  <si>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</si>
  <si>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</si>
  <si>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</si>
  <si>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</si>
  <si>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</si>
  <si>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</si>
  <si>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</si>
  <si>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</si>
  <si>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</si>
  <si>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</si>
  <si>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</si>
  <si>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</si>
  <si>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</si>
  <si>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</si>
  <si>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</si>
  <si>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</si>
  <si>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</si>
  <si>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</si>
  <si>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</si>
  <si>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</si>
  <si>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</si>
  <si>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</si>
  <si>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</si>
  <si>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</si>
  <si>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</si>
  <si>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</si>
  <si>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</si>
  <si>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</si>
  <si>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</si>
  <si>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</si>
  <si>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</si>
  <si>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</si>
  <si>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</si>
  <si>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</si>
  <si>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</si>
  <si>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</si>
  <si>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</si>
  <si>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</si>
  <si>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</si>
  <si>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</si>
  <si>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</si>
  <si>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</si>
  <si>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</si>
  <si>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</si>
  <si>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</si>
  <si>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</si>
  <si>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</si>
  <si>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</si>
  <si>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</si>
  <si>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</si>
  <si>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</si>
  <si>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</si>
  <si>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</si>
  <si>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</si>
  <si>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</si>
  <si>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</si>
  <si>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</si>
  <si>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</si>
  <si>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</si>
  <si>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</si>
  <si>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</si>
  <si>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</si>
  <si>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</si>
  <si>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</si>
  <si>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</si>
  <si>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</si>
  <si>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</si>
  <si>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</si>
  <si>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</si>
  <si>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</si>
  <si>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</si>
  <si>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</si>
  <si>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</si>
  <si>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</si>
  <si>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</si>
  <si>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</si>
  <si>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</si>
  <si>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</si>
  <si>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</si>
  <si>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</si>
  <si>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</si>
  <si>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</si>
  <si>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</si>
  <si>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</si>
  <si>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</si>
  <si>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</si>
  <si>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</si>
  <si>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</si>
  <si>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</si>
  <si>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</si>
  <si>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</si>
  <si>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</si>
  <si>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</si>
  <si>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</si>
  <si>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</si>
  <si>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</si>
  <si>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</si>
  <si>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</si>
  <si>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</si>
  <si>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</si>
  <si>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</si>
  <si>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</si>
  <si>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</si>
  <si>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</si>
  <si>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</si>
  <si>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</si>
  <si>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</si>
  <si>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</si>
  <si>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</si>
  <si>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</si>
  <si>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</si>
  <si>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</si>
  <si>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</si>
  <si>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</si>
  <si>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</si>
  <si>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</si>
  <si>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</si>
  <si>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</si>
  <si>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</si>
  <si>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</si>
  <si>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</si>
  <si>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</si>
  <si>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</si>
  <si>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</si>
  <si>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</si>
  <si>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</si>
  <si>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</si>
  <si>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</si>
  <si>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</si>
  <si>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</si>
  <si>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</si>
  <si>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</si>
  <si>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</si>
  <si>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</si>
  <si>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</si>
  <si>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</si>
  <si>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</si>
  <si>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</si>
  <si>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</si>
  <si>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</si>
  <si>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</si>
  <si>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</si>
  <si>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</si>
  <si>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</si>
  <si>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</si>
  <si>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</si>
  <si>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</si>
  <si>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</si>
  <si>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</si>
  <si>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</si>
  <si>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</si>
  <si>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</si>
  <si>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</si>
  <si>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</si>
  <si>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</si>
  <si>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</si>
  <si>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</si>
  <si>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</si>
  <si>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</si>
  <si>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</si>
  <si>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</si>
  <si>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</si>
  <si>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</si>
  <si>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</si>
  <si>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</si>
  <si>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</si>
  <si>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</si>
  <si>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</si>
  <si>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</si>
  <si>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</si>
  <si>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</si>
  <si>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</si>
  <si>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</si>
  <si>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</si>
  <si>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</si>
  <si>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</si>
  <si>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</si>
  <si>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</si>
  <si>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</si>
  <si>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</si>
  <si>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</si>
  <si>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</si>
  <si>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</si>
  <si>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</si>
  <si>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</si>
  <si>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</si>
  <si>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</si>
  <si>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</si>
  <si>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</si>
  <si>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</si>
  <si>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</si>
  <si>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</si>
  <si>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</si>
  <si>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</si>
  <si>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</si>
  <si>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</si>
  <si>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</si>
  <si>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</si>
  <si>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</si>
  <si>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</si>
  <si>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</si>
  <si>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</si>
  <si>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</si>
  <si>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</si>
  <si>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</si>
  <si>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</si>
  <si>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</si>
  <si>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</si>
  <si>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</si>
  <si>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</si>
  <si>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</si>
  <si>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</si>
  <si>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</si>
  <si>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</si>
  <si>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</si>
  <si>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</si>
  <si>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</si>
  <si>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</si>
  <si>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</si>
  <si>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</si>
  <si>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</si>
  <si>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</si>
  <si>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</si>
  <si>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</si>
  <si>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</si>
  <si>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</si>
  <si>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</si>
  <si>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</si>
  <si>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</si>
  <si>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</si>
  <si>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</si>
  <si>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</si>
  <si>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</si>
  <si>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</si>
  <si>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</si>
  <si>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</si>
  <si>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</si>
  <si>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</si>
  <si>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</si>
  <si>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</si>
  <si>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</si>
  <si>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</si>
  <si>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</si>
  <si>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</si>
  <si>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</si>
  <si>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</si>
  <si>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</si>
  <si>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</si>
  <si>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</si>
  <si>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</si>
  <si>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</si>
  <si>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</si>
  <si>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</si>
  <si>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</si>
  <si>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</si>
  <si>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</si>
  <si>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</si>
  <si>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</si>
  <si>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</si>
  <si>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</si>
  <si>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</si>
  <si>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</si>
  <si>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</si>
  <si>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</si>
  <si>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</si>
  <si>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</si>
  <si>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</si>
  <si>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</si>
  <si>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</si>
  <si>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</si>
  <si>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</si>
  <si>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</si>
  <si>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</si>
  <si>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</si>
  <si>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</si>
  <si>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</si>
  <si>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</si>
  <si>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</si>
  <si>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</si>
  <si>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</si>
  <si>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</si>
  <si>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</si>
  <si>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</si>
  <si>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</si>
  <si>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</si>
  <si>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</si>
  <si>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</si>
  <si>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</si>
  <si>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</si>
  <si>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</si>
  <si>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</si>
  <si>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</si>
  <si>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</si>
  <si>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</si>
  <si>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</si>
  <si>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</si>
  <si>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</si>
  <si>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</si>
  <si>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</si>
  <si>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</si>
  <si>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</si>
  <si>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</si>
  <si>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</si>
  <si>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</si>
  <si>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</si>
  <si>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</si>
  <si>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</si>
  <si>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</si>
  <si>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</si>
  <si>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</si>
  <si>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</si>
  <si>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</si>
  <si>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</si>
  <si>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</si>
  <si>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</si>
  <si>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</si>
  <si>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</si>
  <si>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</si>
  <si>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</si>
  <si>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</si>
  <si>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</si>
  <si>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</si>
  <si>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</si>
  <si>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</si>
  <si>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</si>
  <si>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</si>
  <si>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</si>
  <si>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</si>
  <si>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</si>
  <si>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</si>
  <si>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</si>
  <si>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</si>
  <si>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</si>
  <si>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</si>
  <si>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</si>
  <si>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</si>
  <si>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</si>
  <si>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</si>
  <si>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</si>
  <si>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</si>
  <si>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</si>
  <si>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</si>
  <si>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</si>
  <si>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</si>
  <si>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</si>
  <si>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</si>
  <si>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</si>
  <si>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</si>
  <si>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</si>
  <si>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</si>
  <si>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</si>
  <si>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</si>
  <si>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</si>
  <si>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</si>
  <si>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</si>
  <si>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</si>
  <si>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</si>
  <si>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</si>
  <si>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</si>
  <si>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</si>
  <si>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</si>
  <si>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</si>
  <si>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</si>
  <si>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</si>
  <si>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</si>
  <si>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</si>
  <si>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</si>
  <si>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</si>
  <si>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</si>
  <si>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</si>
  <si>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</si>
  <si>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</si>
  <si>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</si>
  <si>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</si>
  <si>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</si>
  <si>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</si>
  <si>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</si>
  <si>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</si>
  <si>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</si>
  <si>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</si>
  <si>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</si>
  <si>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</si>
  <si>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</si>
  <si>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</si>
  <si>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</si>
  <si>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</si>
  <si>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</si>
  <si>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</si>
  <si>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</si>
  <si>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</si>
  <si>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</si>
  <si>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</si>
  <si>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</si>
  <si>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</si>
  <si>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</si>
  <si>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</si>
  <si>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</si>
  <si>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</si>
  <si>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</si>
  <si>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</si>
  <si>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</si>
  <si>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</si>
  <si>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</si>
  <si>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</si>
  <si>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</si>
  <si>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</si>
  <si>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</si>
  <si>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</si>
  <si>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</si>
  <si>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</si>
  <si>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</si>
  <si>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</si>
  <si>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</si>
  <si>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</si>
  <si>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</si>
  <si>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</si>
  <si>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</si>
  <si>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</si>
  <si>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</si>
  <si>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</si>
  <si>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</si>
  <si>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</si>
  <si>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</si>
  <si>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</si>
  <si>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</si>
  <si>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</si>
  <si>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</si>
  <si>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</si>
  <si>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</si>
  <si>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</si>
  <si>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</si>
  <si>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</si>
  <si>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</si>
  <si>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</si>
  <si>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</si>
  <si>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</si>
  <si>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</si>
  <si>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</si>
  <si>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</si>
  <si>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</si>
  <si>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</si>
  <si>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</si>
  <si>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</si>
  <si>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</si>
  <si>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</si>
  <si>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</si>
  <si>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</si>
  <si>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</si>
  <si>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</si>
  <si>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</si>
  <si>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</si>
  <si>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</si>
  <si>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</si>
  <si>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</si>
  <si>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</si>
  <si>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</si>
  <si>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</si>
  <si>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</si>
  <si>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</si>
  <si>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</si>
  <si>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</si>
  <si>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</si>
  <si>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</si>
  <si>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</si>
  <si>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</si>
  <si>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</si>
  <si>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</si>
  <si>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</si>
  <si>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</si>
  <si>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</si>
  <si>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</si>
  <si>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</si>
  <si>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</si>
  <si>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</si>
  <si>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</si>
  <si>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</si>
  <si>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</si>
  <si>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</si>
  <si>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</si>
  <si>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</si>
  <si>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</si>
  <si>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</si>
  <si>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</si>
  <si>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</si>
  <si>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</si>
  <si>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</si>
  <si>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</si>
  <si>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</si>
  <si>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</si>
  <si>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</si>
  <si>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</si>
  <si>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</si>
  <si>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</si>
  <si>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</si>
  <si>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</si>
  <si>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</si>
  <si>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</si>
  <si>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</si>
  <si>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</si>
  <si>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</si>
  <si>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</si>
  <si>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</si>
  <si>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</si>
  <si>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</si>
  <si>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</si>
  <si>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</si>
  <si>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</si>
  <si>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</si>
  <si>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</si>
  <si>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</si>
  <si>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</si>
  <si>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</si>
  <si>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</si>
  <si>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</si>
  <si>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</si>
  <si>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</si>
  <si>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</si>
  <si>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</si>
  <si>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</si>
  <si>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</si>
  <si>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</si>
  <si>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</si>
  <si>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</si>
  <si>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</si>
  <si>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</si>
  <si>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</si>
  <si>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</si>
  <si>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</si>
  <si>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</si>
  <si>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</si>
  <si>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</si>
  <si>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</si>
  <si>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</si>
  <si>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</si>
  <si>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</si>
  <si>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</si>
  <si>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</si>
  <si>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</si>
  <si>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</si>
  <si>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</si>
  <si>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</si>
  <si>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</si>
  <si>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</si>
  <si>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</si>
  <si>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</si>
  <si>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</si>
  <si>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</si>
  <si>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</si>
  <si>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</si>
  <si>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</si>
  <si>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</si>
  <si>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</si>
  <si>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</si>
  <si>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</si>
  <si>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</si>
  <si>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</si>
  <si>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</si>
  <si>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</si>
  <si>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</si>
  <si>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</si>
  <si>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</si>
  <si>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</si>
  <si>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</si>
  <si>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</si>
  <si>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</si>
  <si>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</si>
  <si>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</si>
  <si>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</si>
  <si>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</si>
  <si>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</si>
  <si>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</si>
  <si>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</si>
  <si>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</si>
  <si>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</si>
  <si>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</si>
  <si>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</si>
  <si>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</si>
  <si>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</si>
  <si>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</si>
  <si>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</si>
  <si>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</si>
  <si>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</si>
  <si>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</si>
  <si>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</si>
  <si>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</si>
  <si>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</si>
  <si>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</si>
  <si>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</si>
  <si>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</si>
  <si>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</si>
  <si>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</si>
  <si>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</si>
  <si>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</si>
  <si>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</si>
  <si>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</si>
  <si>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</si>
  <si>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</si>
  <si>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</si>
  <si>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</si>
  <si>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</si>
  <si>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</si>
  <si>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</si>
  <si>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</si>
  <si>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</si>
  <si>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</si>
  <si>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</si>
  <si>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</si>
  <si>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</si>
  <si>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</si>
  <si>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</si>
  <si>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</si>
  <si>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</si>
  <si>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</si>
  <si>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</si>
  <si>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</si>
  <si>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</si>
  <si>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</si>
  <si>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</si>
  <si>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</si>
  <si>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</si>
  <si>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</si>
  <si>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</si>
  <si>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</si>
  <si>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</si>
  <si>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</si>
  <si>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</si>
  <si>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</si>
  <si>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</si>
  <si>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</si>
  <si>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</si>
  <si>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</si>
  <si>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</si>
  <si>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</si>
  <si>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</si>
  <si>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</si>
  <si>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</si>
  <si>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</si>
  <si>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</si>
  <si>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</si>
  <si>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</si>
  <si>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</si>
  <si>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</si>
  <si>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</si>
  <si>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</si>
  <si>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</si>
  <si>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</si>
  <si>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</si>
  <si>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</si>
  <si>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</si>
  <si>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</si>
  <si>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</si>
  <si>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</si>
  <si>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</si>
  <si>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</si>
  <si>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</si>
  <si>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</si>
  <si>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</si>
  <si>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</si>
  <si>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</si>
  <si>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</si>
  <si>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</si>
  <si>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</si>
  <si>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</si>
  <si>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</si>
  <si>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</si>
  <si>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</si>
  <si>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</si>
  <si>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</si>
  <si>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</si>
  <si>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</si>
  <si>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</si>
  <si>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</si>
  <si>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</si>
  <si>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</si>
  <si>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</si>
  <si>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</si>
  <si>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</si>
  <si>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</si>
  <si>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</si>
  <si>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</si>
  <si>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</si>
  <si>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</si>
  <si>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</si>
  <si>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</si>
  <si>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</si>
  <si>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</si>
  <si>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</si>
  <si>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</si>
  <si>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</si>
  <si>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</si>
  <si>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</si>
  <si>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</si>
  <si>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</si>
  <si>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</si>
  <si>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</si>
  <si>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</si>
  <si>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</si>
  <si>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</si>
  <si>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</si>
  <si>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</si>
  <si>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</si>
  <si>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</si>
  <si>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</si>
  <si>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</si>
  <si>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</si>
  <si>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</si>
  <si>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</si>
  <si>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</si>
  <si>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</si>
  <si>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</si>
  <si>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</si>
  <si>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</si>
  <si>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</si>
  <si>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</si>
  <si>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</si>
  <si>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</si>
  <si>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</si>
  <si>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</si>
  <si>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</si>
  <si>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</si>
  <si>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</si>
  <si>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</si>
  <si>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</si>
  <si>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</si>
  <si>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</si>
  <si>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</si>
  <si>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</si>
  <si>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</si>
  <si>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</si>
  <si>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</si>
  <si>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</si>
  <si>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</si>
  <si>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</si>
  <si>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</si>
  <si>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</si>
  <si>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</si>
  <si>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</si>
  <si>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</si>
  <si>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</si>
  <si>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</si>
  <si>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</si>
  <si>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</si>
  <si>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</si>
  <si>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</si>
  <si>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</si>
  <si>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</si>
  <si>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</si>
  <si>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</si>
  <si>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</si>
  <si>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</si>
  <si>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</si>
  <si>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</si>
  <si>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</si>
  <si>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</si>
  <si>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</si>
  <si>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</si>
  <si>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</si>
  <si>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</si>
  <si>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</si>
  <si>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</si>
  <si>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</si>
  <si>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</si>
  <si>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</si>
  <si>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</si>
  <si>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</si>
  <si>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</si>
  <si>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</si>
  <si>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</si>
  <si>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</si>
  <si>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</si>
  <si>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</si>
  <si>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</si>
  <si>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</si>
  <si>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</si>
  <si>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</si>
  <si>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</si>
  <si>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</si>
  <si>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</si>
  <si>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</si>
  <si>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</si>
  <si>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</si>
  <si>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</si>
  <si>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</si>
  <si>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</si>
  <si>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</si>
  <si>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</si>
  <si>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</si>
  <si>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</si>
  <si>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</si>
  <si>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</si>
  <si>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</si>
  <si>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</si>
  <si>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</si>
  <si>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</si>
  <si>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</si>
  <si>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</si>
  <si>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</si>
  <si>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</si>
  <si>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</si>
  <si>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</si>
  <si>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</si>
  <si>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</si>
  <si>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</si>
  <si>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</si>
  <si>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</si>
  <si>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</si>
  <si>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</si>
  <si>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</si>
  <si>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</si>
  <si>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</si>
  <si>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</si>
  <si>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</si>
  <si>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</si>
  <si>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</si>
  <si>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</si>
  <si>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</si>
  <si>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</si>
  <si>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</si>
  <si>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</si>
  <si>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</si>
  <si>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</si>
  <si>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</si>
  <si>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</si>
  <si>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</si>
  <si>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</si>
  <si>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</si>
  <si>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</si>
  <si>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</si>
  <si>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</si>
  <si>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</si>
  <si>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</si>
  <si>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</si>
  <si>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</si>
  <si>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</si>
  <si>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</si>
  <si>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</si>
  <si>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</si>
  <si>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</si>
  <si>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</si>
  <si>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</si>
  <si>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</si>
  <si>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</si>
  <si>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</si>
  <si>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</si>
  <si>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</si>
  <si>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</si>
  <si>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</si>
  <si>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</si>
  <si>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</si>
  <si>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</si>
  <si>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</si>
  <si>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</si>
  <si>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</si>
  <si>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</si>
  <si>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</si>
  <si>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</si>
  <si>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</si>
  <si>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</si>
  <si>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</si>
  <si>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</si>
  <si>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</si>
  <si>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</si>
  <si>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</si>
  <si>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</si>
  <si>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</si>
  <si>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</si>
  <si>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</si>
  <si>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</si>
  <si>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</si>
  <si>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</si>
  <si>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</si>
  <si>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</si>
  <si>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</si>
  <si>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</si>
  <si>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</si>
  <si>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</si>
  <si>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</si>
  <si>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</si>
  <si>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</si>
  <si>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</si>
  <si>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</si>
  <si>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</si>
  <si>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</si>
  <si>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</si>
  <si>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</si>
  <si>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</si>
  <si>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</si>
  <si>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</si>
  <si>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</si>
  <si>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</si>
  <si>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</si>
  <si>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</si>
  <si>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</si>
  <si>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</si>
  <si>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</si>
  <si>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</si>
  <si>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</si>
  <si>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</si>
  <si>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</si>
  <si>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</si>
  <si>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</si>
  <si>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</si>
  <si>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</si>
  <si>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</si>
  <si>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</si>
  <si>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</si>
  <si>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</si>
  <si>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</si>
  <si>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</si>
  <si>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</si>
  <si>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</si>
  <si>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</si>
  <si>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</si>
  <si>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</si>
  <si>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</si>
  <si>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</si>
  <si>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</si>
  <si>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</si>
  <si>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</si>
  <si>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</si>
  <si>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</si>
  <si>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</si>
  <si>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</si>
  <si>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</si>
  <si>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</si>
  <si>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</si>
  <si>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</si>
  <si>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</si>
  <si>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</si>
  <si>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</si>
  <si>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</si>
  <si>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</si>
  <si>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</si>
  <si>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</si>
  <si>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</si>
  <si>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</si>
  <si>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</si>
  <si>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</si>
  <si>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</si>
  <si>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</si>
  <si>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</si>
  <si>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</si>
  <si>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</si>
  <si>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</si>
  <si>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</si>
  <si>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</si>
  <si>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</si>
  <si>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</si>
  <si>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</si>
  <si>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</si>
  <si>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</si>
  <si>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</si>
  <si>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</si>
  <si>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</si>
  <si>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</si>
  <si>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</si>
  <si>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</si>
  <si>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</si>
  <si>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</si>
  <si>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</si>
  <si>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</si>
  <si>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</si>
  <si>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</si>
  <si>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</si>
  <si>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</si>
  <si>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</si>
  <si>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</si>
  <si>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</si>
  <si>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</si>
  <si>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</si>
  <si>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</si>
  <si>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</si>
  <si>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</si>
  <si>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</si>
  <si>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</si>
  <si>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</si>
  <si>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</si>
  <si>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</si>
  <si>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</si>
  <si>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</si>
  <si>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</si>
  <si>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</si>
  <si>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</si>
  <si>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</si>
  <si>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</si>
  <si>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</si>
  <si>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</si>
  <si>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</si>
  <si>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</si>
  <si>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</si>
  <si>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</si>
  <si>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</si>
  <si>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</si>
  <si>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</si>
  <si>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</si>
  <si>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</si>
  <si>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</si>
  <si>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</si>
  <si>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</si>
  <si>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</si>
  <si>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</si>
  <si>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</si>
  <si>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</si>
  <si>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</si>
  <si>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</si>
  <si>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</si>
  <si>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</si>
  <si>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</si>
  <si>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</si>
  <si>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</si>
  <si>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</si>
  <si>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</si>
  <si>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</si>
  <si>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</si>
  <si>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</si>
  <si>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</si>
  <si>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</si>
  <si>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</si>
  <si>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</si>
  <si>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</si>
  <si>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</si>
  <si>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</si>
  <si>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</si>
  <si>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</si>
  <si>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</si>
  <si>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</si>
  <si>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</si>
  <si>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</si>
  <si>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</si>
  <si>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</si>
  <si>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</si>
  <si>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</si>
  <si>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</si>
  <si>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</si>
  <si>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</si>
  <si>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</si>
  <si>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</si>
  <si>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</si>
  <si>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</si>
  <si>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</si>
  <si>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</si>
  <si>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</si>
  <si>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</si>
  <si>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</si>
  <si>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</si>
  <si>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</si>
  <si>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</si>
  <si>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</si>
  <si>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</si>
  <si>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</si>
  <si>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</si>
  <si>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</si>
  <si>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</si>
  <si>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</si>
  <si>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</si>
  <si>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</si>
  <si>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</si>
  <si>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</si>
  <si>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</si>
  <si>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</si>
  <si>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</si>
  <si>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</si>
  <si>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</si>
  <si>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</si>
  <si>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</si>
  <si>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</si>
  <si>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</si>
  <si>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</si>
  <si>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</si>
  <si>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</si>
  <si>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</si>
  <si>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</si>
  <si>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</si>
  <si>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</si>
  <si>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</si>
  <si>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</si>
  <si>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</si>
  <si>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</si>
  <si>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</si>
  <si>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</si>
  <si>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</si>
  <si>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</si>
  <si>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</si>
  <si>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</si>
  <si>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</si>
  <si>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</si>
  <si>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</si>
  <si>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</si>
  <si>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</si>
  <si>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</si>
  <si>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</si>
  <si>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</si>
  <si>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</si>
  <si>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</si>
  <si>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</si>
  <si>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</si>
  <si>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</si>
  <si>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</si>
  <si>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</si>
  <si>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</si>
  <si>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</si>
  <si>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</si>
  <si>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</si>
  <si>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</si>
  <si>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</si>
  <si>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</si>
  <si>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</si>
  <si>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</si>
  <si>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</si>
  <si>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</si>
  <si>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</si>
  <si>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</si>
  <si>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</si>
  <si>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</si>
  <si>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</si>
  <si>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</si>
  <si>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</si>
  <si>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</si>
  <si>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</si>
  <si>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</si>
  <si>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</si>
  <si>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</si>
  <si>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</si>
  <si>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</si>
  <si>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</si>
  <si>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</si>
  <si>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</si>
  <si>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</si>
  <si>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</si>
  <si>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</si>
  <si>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</si>
  <si>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</si>
  <si>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</si>
  <si>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</si>
  <si>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</si>
  <si>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</si>
  <si>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</si>
  <si>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</si>
  <si>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</si>
  <si>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</si>
  <si>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</si>
  <si>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</si>
  <si>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</si>
  <si>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</si>
  <si>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</si>
  <si>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</si>
  <si>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</si>
  <si>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</si>
  <si>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</si>
  <si>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</si>
  <si>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</si>
  <si>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</si>
  <si>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</si>
  <si>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</si>
  <si>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</si>
  <si>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</si>
  <si>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</si>
  <si>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</si>
  <si>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</si>
  <si>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</si>
  <si>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</si>
  <si>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</si>
  <si>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</si>
  <si>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</si>
  <si>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</si>
  <si>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</si>
  <si>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</si>
  <si>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</si>
  <si>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</si>
  <si>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</si>
  <si>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</si>
  <si>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</si>
  <si>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</si>
  <si>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</si>
  <si>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</si>
  <si>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</si>
  <si>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</si>
  <si>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</si>
  <si>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</si>
  <si>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</si>
  <si>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</si>
  <si>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</si>
  <si>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</si>
  <si>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</si>
  <si>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</si>
  <si>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</si>
  <si>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</si>
  <si>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</si>
  <si>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</si>
  <si>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</si>
  <si>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</si>
  <si>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</si>
  <si>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</si>
  <si>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</si>
  <si>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</si>
  <si>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</si>
  <si>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</si>
  <si>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</si>
  <si>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</si>
  <si>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</si>
  <si>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</si>
  <si>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</si>
  <si>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</si>
  <si>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</si>
  <si>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</si>
  <si>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</si>
  <si>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</si>
  <si>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</si>
  <si>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</si>
  <si>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</si>
  <si>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</si>
  <si>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</si>
  <si>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</si>
  <si>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</si>
  <si>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</si>
  <si>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</si>
  <si>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</si>
  <si>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</si>
  <si>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</si>
  <si>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</si>
  <si>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</si>
  <si>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</si>
  <si>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</si>
  <si>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</si>
  <si>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</si>
  <si>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</si>
  <si>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</si>
  <si>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</si>
  <si>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</si>
  <si>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</si>
  <si>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</si>
  <si>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</si>
  <si>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</si>
  <si>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</si>
  <si>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</si>
  <si>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</si>
  <si>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</si>
  <si>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</si>
  <si>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</si>
  <si>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</si>
  <si>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</si>
  <si>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</si>
  <si>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</si>
  <si>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</si>
  <si>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</si>
  <si>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</si>
  <si>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</si>
  <si>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</si>
  <si>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</si>
  <si>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</si>
  <si>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</si>
  <si>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</si>
  <si>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</si>
  <si>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</si>
  <si>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</si>
  <si>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</si>
  <si>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</si>
  <si>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</si>
  <si>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</si>
  <si>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</si>
  <si>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</si>
  <si>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</si>
  <si>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</si>
  <si>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</si>
  <si>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</si>
  <si>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</si>
  <si>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</si>
  <si>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</si>
  <si>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</si>
  <si>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</si>
  <si>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</si>
  <si>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</si>
  <si>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</si>
  <si>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</si>
  <si>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</si>
  <si>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</si>
  <si>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</si>
  <si>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</si>
  <si>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</si>
  <si>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</si>
  <si>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</si>
  <si>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</si>
  <si>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</si>
  <si>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</si>
  <si>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</si>
  <si>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</si>
  <si>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</si>
  <si>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</si>
  <si>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</si>
  <si>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</si>
  <si>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</si>
  <si>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</si>
  <si>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</si>
  <si>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</si>
  <si>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</si>
  <si>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</si>
  <si>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</si>
  <si>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</si>
  <si>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</si>
  <si>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</si>
  <si>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</si>
  <si>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</si>
  <si>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</si>
  <si>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</si>
  <si>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</si>
  <si>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</si>
  <si>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</si>
  <si>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</si>
  <si>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</si>
  <si>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</si>
  <si>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</si>
  <si>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</si>
  <si>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</si>
  <si>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</si>
  <si>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</si>
  <si>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</si>
  <si>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</si>
  <si>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</si>
  <si>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</si>
  <si>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</si>
  <si>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</si>
  <si>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</si>
  <si>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</si>
  <si>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</si>
  <si>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</si>
  <si>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</si>
  <si>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</si>
  <si>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</si>
  <si>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</si>
  <si>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</si>
  <si>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</si>
  <si>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</si>
  <si>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</si>
  <si>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</si>
  <si>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</si>
  <si>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</si>
  <si>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</si>
  <si>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</si>
  <si>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</si>
  <si>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</si>
  <si>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</si>
  <si>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</si>
  <si>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</si>
  <si>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</si>
  <si>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</si>
  <si>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</si>
  <si>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</si>
  <si>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</si>
  <si>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</si>
  <si>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</si>
  <si>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</si>
  <si>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</si>
  <si>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</si>
  <si>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</si>
  <si>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</si>
  <si>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</si>
  <si>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</si>
  <si>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</si>
  <si>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</si>
  <si>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</si>
  <si>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</si>
  <si>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</si>
  <si>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</si>
  <si>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</si>
  <si>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</si>
  <si>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</si>
  <si>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</si>
  <si>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</si>
  <si>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</si>
  <si>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</si>
  <si>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</si>
  <si>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</si>
  <si>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</si>
  <si>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</si>
  <si>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</si>
  <si>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</si>
  <si>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</si>
  <si>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</si>
  <si>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</si>
  <si>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</si>
  <si>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</si>
  <si>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</si>
  <si>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</si>
  <si>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</si>
  <si>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</si>
  <si>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</si>
  <si>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</si>
  <si>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</si>
  <si>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</si>
  <si>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</si>
  <si>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</si>
  <si>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</si>
  <si>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</si>
  <si>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</si>
  <si>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</si>
  <si>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</si>
  <si>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</si>
  <si>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</si>
  <si>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</si>
  <si>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</si>
  <si>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</si>
  <si>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</si>
  <si>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</si>
  <si>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</si>
  <si>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</si>
  <si>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</si>
  <si>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</si>
  <si>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</si>
  <si>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</si>
  <si>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</si>
  <si>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</si>
  <si>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</si>
  <si>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</si>
  <si>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</si>
  <si>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</si>
  <si>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</si>
  <si>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</si>
  <si>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</si>
  <si>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</si>
  <si>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</si>
  <si>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</si>
  <si>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</si>
  <si>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</si>
  <si>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</si>
  <si>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</si>
  <si>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</si>
  <si>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</si>
  <si>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</si>
  <si>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</si>
  <si>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</si>
  <si>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</si>
  <si>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</si>
  <si>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</si>
  <si>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</si>
  <si>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</si>
  <si>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</si>
  <si>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</si>
  <si>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</si>
  <si>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</si>
  <si>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</si>
  <si>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</si>
  <si>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</si>
  <si>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</si>
  <si>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</si>
  <si>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</si>
  <si>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</si>
  <si>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</si>
  <si>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</si>
  <si>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</si>
  <si>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</si>
  <si>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</si>
  <si>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</si>
  <si>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</si>
  <si>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</si>
  <si>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</si>
  <si>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</si>
  <si>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</si>
  <si>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</si>
  <si>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</si>
  <si>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</si>
  <si>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</si>
  <si>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</si>
  <si>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</si>
  <si>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</si>
  <si>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</si>
  <si>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</si>
  <si>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</si>
  <si>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</si>
  <si>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</si>
  <si>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</si>
  <si>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</si>
  <si>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</si>
  <si>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</si>
  <si>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</si>
  <si>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</si>
  <si>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</si>
  <si>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</si>
  <si>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</si>
  <si>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</si>
  <si>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</si>
  <si>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</si>
  <si>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</si>
  <si>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</si>
  <si>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</si>
  <si>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</si>
  <si>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</si>
  <si>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</si>
  <si>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</si>
  <si>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</si>
  <si>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</si>
  <si>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</si>
  <si>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</si>
  <si>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</si>
  <si>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</si>
  <si>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</si>
  <si>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</si>
  <si>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</si>
  <si>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</si>
  <si>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</si>
  <si>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</si>
  <si>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</si>
  <si>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</si>
  <si>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</si>
  <si>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</si>
  <si>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</si>
  <si>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</si>
  <si>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</si>
  <si>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</si>
  <si>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</si>
  <si>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</si>
  <si>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</si>
  <si>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</si>
  <si>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</si>
  <si>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</si>
  <si>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</si>
  <si>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</si>
  <si>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</si>
  <si>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</si>
  <si>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</si>
  <si>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</si>
  <si>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</si>
  <si>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</si>
  <si>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</si>
  <si>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</si>
  <si>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</si>
  <si>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</si>
  <si>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</si>
  <si>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</si>
  <si>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</si>
  <si>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</si>
  <si>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</si>
  <si>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</si>
  <si>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</si>
  <si>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</si>
  <si>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</si>
  <si>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</si>
  <si>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</si>
  <si>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</si>
  <si>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</si>
  <si>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</si>
  <si>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</si>
  <si>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</si>
  <si>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</si>
  <si>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</si>
  <si>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</si>
  <si>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</si>
  <si>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</si>
  <si>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</si>
  <si>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</si>
  <si>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</si>
  <si>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</si>
  <si>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</si>
  <si>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</si>
  <si>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</si>
  <si>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</si>
  <si>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</si>
  <si>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</si>
  <si>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</si>
  <si>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</si>
  <si>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</si>
  <si>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</si>
  <si>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</si>
  <si>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</si>
  <si>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</si>
  <si>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</si>
  <si>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</si>
  <si>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</si>
  <si>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</si>
  <si>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</si>
  <si>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</si>
  <si>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</si>
  <si>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</si>
  <si>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</si>
  <si>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</si>
  <si>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</si>
  <si>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</si>
  <si>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</si>
  <si>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</si>
  <si>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</si>
  <si>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</si>
  <si>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</si>
  <si>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</si>
  <si>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</si>
  <si>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</si>
  <si>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</si>
  <si>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</si>
  <si>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</si>
  <si>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</si>
  <si>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</si>
  <si>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</si>
  <si>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</si>
  <si>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</si>
  <si>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</si>
  <si>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</si>
  <si>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</si>
  <si>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</si>
  <si>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</si>
  <si>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</si>
  <si>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</si>
  <si>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</si>
  <si>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</si>
  <si>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</si>
  <si>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</si>
  <si>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</si>
  <si>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</si>
  <si>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</si>
  <si>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</si>
  <si>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</si>
  <si>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</si>
  <si>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</si>
  <si>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</si>
  <si>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</si>
  <si>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</si>
  <si>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</si>
  <si>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</si>
  <si>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</si>
  <si>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</si>
  <si>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</si>
  <si>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</si>
  <si>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</si>
  <si>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</si>
  <si>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</si>
  <si>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</si>
  <si>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</si>
  <si>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</si>
  <si>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</si>
  <si>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</si>
  <si>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</si>
  <si>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</si>
  <si>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</si>
  <si>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</si>
  <si>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</si>
  <si>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</si>
  <si>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</si>
  <si>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</si>
  <si>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</si>
  <si>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</si>
  <si>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</si>
  <si>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</si>
  <si>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</si>
  <si>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</si>
  <si>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</si>
  <si>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</si>
  <si>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</si>
  <si>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</si>
  <si>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</si>
  <si>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</si>
  <si>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</si>
  <si>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</si>
  <si>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</si>
  <si>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</si>
  <si>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</si>
  <si>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</si>
  <si>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</si>
  <si>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</si>
  <si>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</si>
  <si>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</si>
  <si>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</si>
  <si>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</si>
  <si>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</si>
  <si>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</si>
  <si>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</si>
  <si>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</si>
  <si>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</si>
  <si>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</si>
  <si>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</si>
  <si>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</si>
  <si>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</si>
  <si>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</si>
  <si>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</si>
  <si>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</si>
  <si>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</si>
  <si>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</si>
  <si>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</si>
  <si>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</si>
  <si>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</si>
  <si>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</si>
  <si>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</si>
  <si>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</si>
  <si>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</si>
  <si>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</si>
  <si>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</si>
  <si>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</si>
  <si>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</si>
  <si>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</si>
  <si>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</si>
  <si>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</si>
  <si>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</si>
  <si>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</si>
  <si>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</si>
  <si>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</si>
  <si>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</si>
  <si>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</si>
  <si>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</si>
  <si>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</si>
  <si>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</si>
  <si>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</si>
  <si>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</si>
  <si>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</si>
  <si>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</si>
  <si>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</si>
  <si>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</si>
  <si>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</si>
  <si>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</si>
  <si>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</si>
  <si>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</si>
  <si>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</si>
  <si>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</si>
  <si>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</si>
  <si>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</si>
  <si>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</si>
  <si>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</si>
  <si>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</si>
  <si>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</si>
  <si>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</si>
  <si>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</si>
  <si>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</si>
  <si>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</si>
  <si>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</si>
  <si>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</si>
  <si>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</si>
  <si>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</si>
  <si>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</si>
  <si>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</si>
  <si>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</si>
  <si>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</si>
  <si>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</si>
  <si>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</si>
  <si>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</si>
  <si>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</si>
  <si>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</si>
  <si>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</si>
  <si>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</si>
  <si>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</si>
  <si>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</si>
  <si>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</si>
  <si>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</si>
  <si>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</si>
  <si>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</si>
  <si>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</si>
  <si>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</si>
  <si>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</si>
  <si>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</si>
  <si>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</si>
  <si>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</si>
  <si>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</si>
  <si>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</si>
  <si>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</si>
  <si>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</si>
  <si>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</si>
  <si>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</si>
  <si>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</si>
  <si>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</si>
  <si>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</si>
  <si>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</si>
  <si>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</si>
  <si>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</si>
  <si>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</si>
  <si>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</si>
  <si>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</si>
  <si>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</si>
  <si>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</si>
  <si>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</si>
  <si>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</si>
  <si>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</si>
  <si>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</si>
  <si>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</si>
  <si>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</si>
  <si>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</si>
  <si>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</si>
  <si>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</si>
  <si>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</si>
  <si>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</si>
  <si>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</si>
  <si>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</si>
  <si>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</si>
  <si>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</si>
  <si>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</si>
  <si>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</si>
  <si>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</si>
  <si>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</si>
  <si>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</si>
  <si>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</si>
  <si>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Vermelha</t>
  </si>
  <si>
    <t>Amarela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</si>
  <si>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</si>
  <si>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</si>
  <si>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</si>
  <si>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</si>
  <si>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</si>
  <si>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</si>
  <si>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</si>
  <si>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</si>
  <si>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</si>
  <si>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</si>
  <si>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</si>
  <si>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</si>
  <si>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</si>
  <si>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</si>
  <si>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</si>
  <si>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</si>
  <si>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</si>
  <si>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</si>
  <si>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≥28</t>
  </si>
  <si>
    <t>Casos Acumulados
(Painel COVID)</t>
  </si>
  <si>
    <t>População
(FJP 2020)</t>
  </si>
  <si>
    <t>Verde</t>
  </si>
  <si>
    <t>% Ocup. UTI Adulto Exclusivo COVID</t>
  </si>
  <si>
    <t>% Ocup. UTI Pediátrico</t>
  </si>
  <si>
    <t>-</t>
  </si>
  <si>
    <t>Leitos UTI Adulto SUS</t>
  </si>
  <si>
    <t xml:space="preserve">Leitos UTI Neonatal e Pediátrico SUS
</t>
  </si>
  <si>
    <t>Leitos Exclusivos COVID SUS Previstos nos Planos de Contingência</t>
  </si>
  <si>
    <t>GV/MANTENA/RESPLENDOR/STAMARIASUAÇUI</t>
  </si>
  <si>
    <t>TO/MALAC/AGUAS/ITAMB/PPARAISO/PAZUL</t>
  </si>
  <si>
    <t>BRASILIA/S. FRANCISCO</t>
  </si>
  <si>
    <t>BELO HORIZONTE/NOVA LIMA/CAETE</t>
  </si>
  <si>
    <t>ARAÇUAI</t>
  </si>
  <si>
    <t>Leitos UTI Adulto COVID livres/100 mil hab SUS-Dep</t>
  </si>
  <si>
    <t>Leitos UTI Adulto livres/100 mil hab SUS-Dep</t>
  </si>
  <si>
    <t>JANUARIA/MANGA</t>
  </si>
  <si>
    <t>JANAUBA/MONTE AZUL</t>
  </si>
  <si>
    <t>JF/LIMA DUARTE/SJN/BICAS/SANTOSDUMONT</t>
  </si>
  <si>
    <t>DIAMANTINA/SERRO</t>
  </si>
  <si>
    <t>MG (RES. ANTERIOR)</t>
  </si>
  <si>
    <t>Data de Atualização: 01/02/2021</t>
  </si>
  <si>
    <t>Onda Atual 30/01 a 05/02</t>
  </si>
  <si>
    <t>Onda Sugerida pelo COES para 06/02 a 13/02</t>
  </si>
  <si>
    <t>Sem leitos*</t>
  </si>
  <si>
    <t>Atende</t>
  </si>
  <si>
    <t>Não Atende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</si>
</sst>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6" formatCode="0.0%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sz val="10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8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32" xfId="46" applyNumberFormat="1" applyFont="1" applyBorder="1" applyAlignment="1">
      <alignment horizontal="center" vertical="center"/>
    </xf>
    <xf numFmtId="166" fontId="0" fillId="0" borderId="33" xfId="46" applyNumberFormat="1" applyFont="1" applyBorder="1" applyAlignment="1">
      <alignment horizontal="center" vertical="center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37" borderId="10" xfId="0" applyFill="1" applyBorder="1"/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164" fontId="17" fillId="39" borderId="10" xfId="46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8" xfId="0" applyFill="1" applyBorder="1"/>
    <xf numFmtId="0" fontId="0" fillId="39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9" borderId="0" xfId="0" applyFill="1" applyBorder="1"/>
    <xf numFmtId="0" fontId="0" fillId="39" borderId="21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39" xfId="0" applyFill="1" applyBorder="1"/>
    <xf numFmtId="0" fontId="0" fillId="39" borderId="23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0" fillId="33" borderId="10" xfId="0" applyFill="1" applyBorder="1"/>
    <xf numFmtId="0" fontId="29" fillId="33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39" borderId="47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6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3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60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49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49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0" fillId="39" borderId="15" xfId="46" applyNumberFormat="1" applyFont="1" applyFill="1" applyBorder="1" applyAlignment="1">
      <alignment horizontal="center" vertical="center"/>
    </xf>
    <xf numFmtId="9" fontId="0" fillId="39" borderId="12" xfId="46" applyNumberFormat="1" applyFont="1" applyFill="1" applyBorder="1" applyAlignment="1">
      <alignment horizontal="center" vertical="center"/>
    </xf>
    <xf numFmtId="164" fontId="0" fillId="39" borderId="12" xfId="46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39" borderId="14" xfId="0" applyFill="1" applyBorder="1"/>
    <xf numFmtId="0" fontId="0" fillId="39" borderId="36" xfId="0" applyFill="1" applyBorder="1"/>
    <xf numFmtId="0" fontId="0" fillId="0" borderId="60" xfId="0" applyBorder="1" applyAlignment="1">
      <alignment horizontal="center" vertical="center"/>
    </xf>
    <xf numFmtId="0" fontId="0" fillId="39" borderId="53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40" xfId="0" applyFill="1" applyBorder="1"/>
    <xf numFmtId="0" fontId="0" fillId="39" borderId="16" xfId="0" applyFill="1" applyBorder="1"/>
    <xf numFmtId="0" fontId="0" fillId="39" borderId="35" xfId="0" applyFill="1" applyBorder="1"/>
    <xf numFmtId="164" fontId="0" fillId="33" borderId="10" xfId="0" applyNumberForma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1" fontId="0" fillId="39" borderId="57" xfId="46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166" fontId="0" fillId="39" borderId="28" xfId="46" applyNumberFormat="1" applyFont="1" applyFill="1" applyBorder="1" applyAlignment="1">
      <alignment horizontal="center" vertical="center"/>
    </xf>
    <xf numFmtId="166" fontId="0" fillId="0" borderId="32" xfId="46" applyNumberFormat="1" applyFont="1" applyFill="1" applyBorder="1" applyAlignment="1">
      <alignment horizontal="center" vertical="center"/>
    </xf>
    <xf numFmtId="166" fontId="0" fillId="39" borderId="32" xfId="46" applyNumberFormat="1" applyFont="1" applyFill="1" applyBorder="1" applyAlignment="1">
      <alignment horizontal="center" vertical="center"/>
    </xf>
    <xf numFmtId="166" fontId="0" fillId="0" borderId="50" xfId="46" applyNumberFormat="1" applyFont="1" applyFill="1" applyBorder="1" applyAlignment="1">
      <alignment horizontal="center" vertical="center"/>
    </xf>
    <xf numFmtId="166" fontId="0" fillId="39" borderId="57" xfId="46" applyNumberFormat="1" applyFont="1" applyFill="1" applyBorder="1" applyAlignment="1">
      <alignment horizontal="center" vertical="center"/>
    </xf>
    <xf numFmtId="166" fontId="0" fillId="0" borderId="28" xfId="46" applyNumberFormat="1" applyFont="1" applyFill="1" applyBorder="1" applyAlignment="1">
      <alignment horizontal="center" vertical="center"/>
    </xf>
    <xf numFmtId="166" fontId="0" fillId="39" borderId="33" xfId="46" applyNumberFormat="1" applyFont="1" applyFill="1" applyBorder="1" applyAlignment="1">
      <alignment horizontal="center" vertical="center"/>
    </xf>
    <xf numFmtId="166" fontId="0" fillId="0" borderId="43" xfId="46" applyNumberFormat="1" applyFont="1" applyBorder="1" applyAlignment="1">
      <alignment horizontal="center" vertical="center"/>
    </xf>
    <xf numFmtId="166" fontId="0" fillId="0" borderId="57" xfId="46" applyNumberFormat="1" applyFont="1" applyBorder="1" applyAlignment="1">
      <alignment horizontal="center" vertical="center"/>
    </xf>
    <xf numFmtId="166" fontId="0" fillId="35" borderId="50" xfId="46" applyNumberFormat="1" applyFont="1" applyFill="1" applyBorder="1" applyAlignment="1">
      <alignment horizontal="center" vertical="center"/>
    </xf>
    <xf numFmtId="166" fontId="0" fillId="0" borderId="50" xfId="46" applyNumberFormat="1" applyFont="1" applyBorder="1" applyAlignment="1">
      <alignment horizontal="center" vertical="center"/>
    </xf>
    <xf numFmtId="166" fontId="0" fillId="0" borderId="28" xfId="46" applyNumberFormat="1" applyFont="1" applyBorder="1" applyAlignment="1">
      <alignment horizontal="center" vertical="center"/>
    </xf>
    <xf numFmtId="0" fontId="38" fillId="36" borderId="63" xfId="0" applyFont="1" applyFill="1" applyBorder="1" applyAlignment="1">
      <alignment horizontal="center" vertical="center" wrapText="1" readingOrder="1"/>
    </xf>
    <xf numFmtId="9" fontId="38" fillId="36" borderId="63" xfId="0" applyNumberFormat="1" applyFont="1" applyFill="1" applyBorder="1" applyAlignment="1">
      <alignment horizontal="center" vertical="center" wrapText="1" readingOrder="1"/>
    </xf>
    <xf numFmtId="0" fontId="17" fillId="38" borderId="1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2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3" xfId="0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17" fillId="38" borderId="28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8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57" xfId="0" applyNumberFormat="1" applyFont="1" applyFill="1" applyBorder="1" applyAlignment="1">
      <alignment horizontal="center" vertical="center" wrapText="1"/>
    </xf>
    <xf numFmtId="0" fontId="17" fillId="38" borderId="48" xfId="0" applyNumberFormat="1" applyFont="1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horizontal="center" vertical="center" wrapText="1"/>
    </xf>
    <xf numFmtId="0" fontId="17" fillId="38" borderId="52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7" fillId="38" borderId="61" xfId="0" applyNumberFormat="1" applyFont="1" applyFill="1" applyBorder="1" applyAlignment="1">
      <alignment horizontal="center" vertical="center" wrapText="1"/>
    </xf>
    <xf numFmtId="0" fontId="17" fillId="38" borderId="59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F8009"/>
      <color rgb="FFFFD54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1"/>
  </sheetPr>
  <dimension ref="A1:O854"/>
  <sheetViews>
    <sheetView tabSelected="1" topLeftCell="A828" zoomScale="85" zoomScaleNormal="85" workbookViewId="0">
      <selection activeCell="P5" sqref="P5"/>
    </sheetView>
  </sheetViews>
  <sheetFormatPr defaultRowHeight="15"/>
  <cols>
    <col min="1" max="1" width="9" bestFit="1" customWidth="1"/>
    <col min="2" max="2" width="30" bestFit="1" customWidth="1"/>
    <col min="3" max="3" width="30" style="6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72" customWidth="1"/>
    <col min="13" max="13" width="21.140625" style="23" bestFit="1" customWidth="1"/>
    <col min="14" max="14" width="36.140625" bestFit="1" customWidth="1"/>
    <col min="15" max="15" width="27" bestFit="1" customWidth="1"/>
  </cols>
  <sheetData>
    <row r="1" spans="1:15" ht="18.7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2051</v>
      </c>
      <c r="O1" s="15" t="s">
        <v>2052</v>
      </c>
    </row>
    <row r="2" spans="1:1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89">
        <v>654</v>
      </c>
      <c r="O2" s="89">
        <v>6401</v>
      </c>
    </row>
    <row r="3" spans="1:1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89">
        <v>3580</v>
      </c>
      <c r="O3" s="89">
        <v>20112</v>
      </c>
    </row>
    <row r="4" spans="1:1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89">
        <v>684</v>
      </c>
      <c r="O4" s="89">
        <v>13155</v>
      </c>
    </row>
    <row r="5" spans="1:1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89">
        <v>226</v>
      </c>
      <c r="O5" s="89">
        <v>3843</v>
      </c>
    </row>
    <row r="6" spans="1:1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89">
        <v>1103</v>
      </c>
      <c r="O6" s="89">
        <v>8818</v>
      </c>
    </row>
    <row r="7" spans="1:1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2069</v>
      </c>
      <c r="M7" s="8" t="s">
        <v>1298</v>
      </c>
      <c r="N7" s="89">
        <v>195</v>
      </c>
      <c r="O7" s="89">
        <v>13517</v>
      </c>
    </row>
    <row r="8" spans="1:1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89">
        <v>257</v>
      </c>
      <c r="O8" s="89">
        <v>1773</v>
      </c>
    </row>
    <row r="9" spans="1:1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89">
        <v>417</v>
      </c>
      <c r="O9" s="89">
        <v>4151</v>
      </c>
    </row>
    <row r="10" spans="1:1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2070</v>
      </c>
      <c r="M10" s="8" t="s">
        <v>863</v>
      </c>
      <c r="N10" s="89">
        <v>882</v>
      </c>
      <c r="O10" s="89">
        <v>18519</v>
      </c>
    </row>
    <row r="11" spans="1:15">
      <c r="A11" s="11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2070</v>
      </c>
      <c r="M11" s="8" t="s">
        <v>863</v>
      </c>
      <c r="N11" s="89">
        <v>143</v>
      </c>
      <c r="O11" s="89">
        <v>13345</v>
      </c>
    </row>
    <row r="12" spans="1:1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2069</v>
      </c>
      <c r="M12" s="8" t="s">
        <v>1298</v>
      </c>
      <c r="N12" s="89">
        <v>2110</v>
      </c>
      <c r="O12" s="89">
        <v>23547</v>
      </c>
    </row>
    <row r="13" spans="1:1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89">
        <v>206</v>
      </c>
      <c r="O13" s="89">
        <v>5892</v>
      </c>
    </row>
    <row r="14" spans="1:1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89">
        <v>300</v>
      </c>
      <c r="O14" s="89">
        <v>2369</v>
      </c>
    </row>
    <row r="15" spans="1:1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89">
        <v>360</v>
      </c>
      <c r="O15" s="89">
        <v>2681</v>
      </c>
    </row>
    <row r="16" spans="1:1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89">
        <v>8680</v>
      </c>
      <c r="O16" s="89">
        <v>27597</v>
      </c>
    </row>
    <row r="17" spans="1:1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89">
        <v>17691</v>
      </c>
      <c r="O17" s="89">
        <v>62472</v>
      </c>
    </row>
    <row r="18" spans="1:1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89">
        <v>512</v>
      </c>
      <c r="O18" s="89">
        <v>6519</v>
      </c>
    </row>
    <row r="19" spans="1:1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922</v>
      </c>
      <c r="M19" s="8" t="s">
        <v>863</v>
      </c>
      <c r="N19" s="89">
        <v>3331</v>
      </c>
      <c r="O19" s="89">
        <v>38373</v>
      </c>
    </row>
    <row r="20" spans="1:1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2069</v>
      </c>
      <c r="M20" s="8" t="s">
        <v>1298</v>
      </c>
      <c r="N20" s="89">
        <v>515</v>
      </c>
      <c r="O20" s="89">
        <v>6966</v>
      </c>
    </row>
    <row r="21" spans="1:1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89">
        <v>1368</v>
      </c>
      <c r="O21" s="89">
        <v>18793</v>
      </c>
    </row>
    <row r="22" spans="1:1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89">
        <v>818</v>
      </c>
      <c r="O22" s="89">
        <v>13820</v>
      </c>
    </row>
    <row r="23" spans="1:1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89">
        <v>169</v>
      </c>
      <c r="O23" s="89">
        <v>5666</v>
      </c>
    </row>
    <row r="24" spans="1:1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89">
        <v>326</v>
      </c>
      <c r="O24" s="89">
        <v>10933</v>
      </c>
    </row>
    <row r="25" spans="1:1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2069</v>
      </c>
      <c r="M25" s="8" t="s">
        <v>1298</v>
      </c>
      <c r="N25" s="89">
        <v>81</v>
      </c>
      <c r="O25" s="89">
        <v>3924</v>
      </c>
    </row>
    <row r="26" spans="1:1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89">
        <v>1912</v>
      </c>
      <c r="O26" s="89">
        <v>13602</v>
      </c>
    </row>
    <row r="27" spans="1:1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2079</v>
      </c>
      <c r="M27" s="8" t="s">
        <v>948</v>
      </c>
      <c r="N27" s="89">
        <v>215</v>
      </c>
      <c r="O27" s="89">
        <v>3459</v>
      </c>
    </row>
    <row r="28" spans="1:1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89">
        <v>280</v>
      </c>
      <c r="O28" s="89">
        <v>4535</v>
      </c>
    </row>
    <row r="29" spans="1:1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89">
        <v>6865</v>
      </c>
      <c r="O29" s="89">
        <v>33701</v>
      </c>
    </row>
    <row r="30" spans="1:15">
      <c r="A30" s="11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2070</v>
      </c>
      <c r="M30" s="8" t="s">
        <v>863</v>
      </c>
      <c r="N30" s="89">
        <v>79</v>
      </c>
      <c r="O30" s="89">
        <v>9507</v>
      </c>
    </row>
    <row r="31" spans="1:1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2078</v>
      </c>
      <c r="M31" s="8" t="s">
        <v>880</v>
      </c>
      <c r="N31" s="89">
        <v>719</v>
      </c>
      <c r="O31" s="89">
        <v>11754</v>
      </c>
    </row>
    <row r="32" spans="1:1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2070</v>
      </c>
      <c r="M32" s="8" t="s">
        <v>863</v>
      </c>
      <c r="N32" s="89">
        <v>53</v>
      </c>
      <c r="O32" s="89">
        <v>8493</v>
      </c>
    </row>
    <row r="33" spans="1:1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89">
        <v>1632</v>
      </c>
      <c r="O33" s="89">
        <v>10184</v>
      </c>
    </row>
    <row r="34" spans="1:1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89">
        <v>1428</v>
      </c>
      <c r="O34" s="89">
        <v>8081</v>
      </c>
    </row>
    <row r="35" spans="1:1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89">
        <v>43</v>
      </c>
      <c r="O35" s="89">
        <v>1590</v>
      </c>
    </row>
    <row r="36" spans="1:1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89">
        <v>282</v>
      </c>
      <c r="O36" s="89">
        <v>2072</v>
      </c>
    </row>
    <row r="37" spans="1:1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2078</v>
      </c>
      <c r="M37" s="8" t="s">
        <v>880</v>
      </c>
      <c r="N37" s="89">
        <v>24</v>
      </c>
      <c r="O37" s="89">
        <v>2026</v>
      </c>
    </row>
    <row r="38" spans="1:1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2073</v>
      </c>
      <c r="M38" s="8" t="s">
        <v>948</v>
      </c>
      <c r="N38" s="89">
        <v>1753</v>
      </c>
      <c r="O38" s="89">
        <v>35662</v>
      </c>
    </row>
    <row r="39" spans="1:1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89">
        <v>25370</v>
      </c>
      <c r="O39" s="89">
        <v>92163</v>
      </c>
    </row>
    <row r="40" spans="1:1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2078</v>
      </c>
      <c r="M40" s="8" t="s">
        <v>880</v>
      </c>
      <c r="N40" s="89">
        <v>194</v>
      </c>
      <c r="O40" s="89">
        <v>2675</v>
      </c>
    </row>
    <row r="41" spans="1:1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89">
        <v>144</v>
      </c>
      <c r="O41" s="89">
        <v>8520</v>
      </c>
    </row>
    <row r="42" spans="1:1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89">
        <v>1846</v>
      </c>
      <c r="O42" s="89">
        <v>5144</v>
      </c>
    </row>
    <row r="43" spans="1:1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89">
        <v>774</v>
      </c>
      <c r="O43" s="89">
        <v>2101</v>
      </c>
    </row>
    <row r="44" spans="1:1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89">
        <v>4448</v>
      </c>
      <c r="O44" s="89">
        <v>4989</v>
      </c>
    </row>
    <row r="45" spans="1:1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89">
        <v>33831</v>
      </c>
      <c r="O45" s="89">
        <v>71750</v>
      </c>
    </row>
    <row r="46" spans="1:1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89">
        <v>1676</v>
      </c>
      <c r="O46" s="89">
        <v>9287</v>
      </c>
    </row>
    <row r="47" spans="1:1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89">
        <v>11568</v>
      </c>
      <c r="O47" s="89">
        <v>28568</v>
      </c>
    </row>
    <row r="48" spans="1:1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89">
        <v>4167</v>
      </c>
      <c r="O48" s="89">
        <v>10820</v>
      </c>
    </row>
    <row r="49" spans="1:1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89">
        <v>167</v>
      </c>
      <c r="O49" s="89">
        <v>2666</v>
      </c>
    </row>
    <row r="50" spans="1:15">
      <c r="A50" s="11">
        <v>310445</v>
      </c>
      <c r="B50" s="1" t="s">
        <v>741</v>
      </c>
      <c r="C50" s="16">
        <v>5325</v>
      </c>
      <c r="D50" s="1" t="s">
        <v>503</v>
      </c>
      <c r="E50" s="73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16" t="s">
        <v>1869</v>
      </c>
      <c r="M50" s="8" t="s">
        <v>948</v>
      </c>
      <c r="N50" s="89">
        <v>42</v>
      </c>
      <c r="O50" s="89">
        <v>5283</v>
      </c>
    </row>
    <row r="51" spans="1:1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89">
        <v>424</v>
      </c>
      <c r="O51" s="89">
        <v>17849</v>
      </c>
    </row>
    <row r="52" spans="1:1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89">
        <v>1642</v>
      </c>
      <c r="O52" s="89">
        <v>12796</v>
      </c>
    </row>
    <row r="53" spans="1:1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2070</v>
      </c>
      <c r="M53" s="8" t="s">
        <v>863</v>
      </c>
      <c r="N53" s="89">
        <v>470</v>
      </c>
      <c r="O53" s="89">
        <v>12710</v>
      </c>
    </row>
    <row r="54" spans="1:1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89">
        <v>176</v>
      </c>
      <c r="O54" s="89">
        <v>4826</v>
      </c>
    </row>
    <row r="55" spans="1:1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89">
        <v>4169</v>
      </c>
      <c r="O55" s="89">
        <v>15183</v>
      </c>
    </row>
    <row r="56" spans="1:1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89">
        <v>426</v>
      </c>
      <c r="O56" s="89">
        <v>7493</v>
      </c>
    </row>
    <row r="57" spans="1:1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89">
        <v>4871</v>
      </c>
      <c r="O57" s="89">
        <v>19358</v>
      </c>
    </row>
    <row r="58" spans="1:1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922</v>
      </c>
      <c r="M58" s="8" t="s">
        <v>863</v>
      </c>
      <c r="N58" s="89">
        <v>42</v>
      </c>
      <c r="O58" s="89">
        <v>4856</v>
      </c>
    </row>
    <row r="59" spans="1:1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89">
        <v>735</v>
      </c>
      <c r="O59" s="89">
        <v>5067</v>
      </c>
    </row>
    <row r="60" spans="1:1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89">
        <v>11600</v>
      </c>
      <c r="O60" s="89">
        <v>20278</v>
      </c>
    </row>
    <row r="61" spans="1:1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89">
        <v>138</v>
      </c>
      <c r="O61" s="89">
        <v>5469</v>
      </c>
    </row>
    <row r="62" spans="1:1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89">
        <v>32817</v>
      </c>
      <c r="O62" s="89">
        <v>104777</v>
      </c>
    </row>
    <row r="63" spans="1:1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89">
        <v>517</v>
      </c>
      <c r="O63" s="89">
        <v>4836</v>
      </c>
    </row>
    <row r="64" spans="1:1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89">
        <v>3353</v>
      </c>
      <c r="O64" s="89">
        <v>17840</v>
      </c>
    </row>
    <row r="65" spans="1:1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89">
        <v>1671</v>
      </c>
      <c r="O65" s="89">
        <v>8728</v>
      </c>
    </row>
    <row r="66" spans="1:1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2078</v>
      </c>
      <c r="M66" s="8" t="s">
        <v>880</v>
      </c>
      <c r="N66" s="89">
        <v>231</v>
      </c>
      <c r="O66" s="89">
        <v>3264</v>
      </c>
    </row>
    <row r="67" spans="1:1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2072</v>
      </c>
      <c r="M67" s="8" t="s">
        <v>1004</v>
      </c>
      <c r="N67" s="89">
        <v>1172926</v>
      </c>
      <c r="O67" s="89">
        <v>1345526</v>
      </c>
    </row>
    <row r="68" spans="1:1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89">
        <v>4143</v>
      </c>
      <c r="O68" s="89">
        <v>22205</v>
      </c>
    </row>
    <row r="69" spans="1:15">
      <c r="A69" s="5">
        <v>310640</v>
      </c>
      <c r="B69" s="1" t="s">
        <v>130</v>
      </c>
      <c r="C69" s="16">
        <v>7823</v>
      </c>
      <c r="D69" s="1" t="s">
        <v>0</v>
      </c>
      <c r="E69" s="8" t="s">
        <v>1003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2072</v>
      </c>
      <c r="M69" s="8" t="s">
        <v>1004</v>
      </c>
      <c r="N69" s="89">
        <v>1050</v>
      </c>
      <c r="O69" s="89">
        <v>6773</v>
      </c>
    </row>
    <row r="70" spans="1:1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2073</v>
      </c>
      <c r="M70" s="8" t="s">
        <v>948</v>
      </c>
      <c r="N70" s="89">
        <v>142</v>
      </c>
      <c r="O70" s="89">
        <v>12036</v>
      </c>
    </row>
    <row r="71" spans="1:1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2070</v>
      </c>
      <c r="M71" s="8" t="s">
        <v>863</v>
      </c>
      <c r="N71" s="89">
        <v>51</v>
      </c>
      <c r="O71" s="89">
        <v>4614</v>
      </c>
    </row>
    <row r="72" spans="1:1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89">
        <v>36</v>
      </c>
      <c r="O72" s="89">
        <v>4768</v>
      </c>
    </row>
    <row r="73" spans="1:1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89">
        <v>136442</v>
      </c>
      <c r="O73" s="89">
        <v>297691</v>
      </c>
    </row>
    <row r="74" spans="1:1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2078</v>
      </c>
      <c r="M74" s="8" t="s">
        <v>880</v>
      </c>
      <c r="N74" s="89">
        <v>78</v>
      </c>
      <c r="O74" s="89">
        <v>3542</v>
      </c>
    </row>
    <row r="75" spans="1:1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2078</v>
      </c>
      <c r="M75" s="8" t="s">
        <v>880</v>
      </c>
      <c r="N75" s="89">
        <v>2729</v>
      </c>
      <c r="O75" s="89">
        <v>12033</v>
      </c>
    </row>
    <row r="76" spans="1:1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89">
        <v>136</v>
      </c>
      <c r="O76" s="89">
        <v>2462</v>
      </c>
    </row>
    <row r="77" spans="1:1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89">
        <v>4550</v>
      </c>
      <c r="O77" s="89">
        <v>36280</v>
      </c>
    </row>
    <row r="78" spans="1:1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2078</v>
      </c>
      <c r="M78" s="8" t="s">
        <v>880</v>
      </c>
      <c r="N78" s="89">
        <v>103</v>
      </c>
      <c r="O78" s="89">
        <v>5086</v>
      </c>
    </row>
    <row r="79" spans="1:1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89">
        <v>2863</v>
      </c>
      <c r="O79" s="89">
        <v>48285</v>
      </c>
    </row>
    <row r="80" spans="1:1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89">
        <v>11602</v>
      </c>
      <c r="O80" s="89">
        <v>38748</v>
      </c>
    </row>
    <row r="81" spans="1:1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2078</v>
      </c>
      <c r="M81" s="8" t="s">
        <v>880</v>
      </c>
      <c r="N81" s="89">
        <v>910</v>
      </c>
      <c r="O81" s="89">
        <v>5702</v>
      </c>
    </row>
    <row r="82" spans="1:1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89">
        <v>135</v>
      </c>
      <c r="O82" s="89">
        <v>4161</v>
      </c>
    </row>
    <row r="83" spans="1:1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89">
        <v>371</v>
      </c>
      <c r="O83" s="89">
        <v>5613</v>
      </c>
    </row>
    <row r="84" spans="1:1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89">
        <v>837</v>
      </c>
      <c r="O84" s="89">
        <v>14406</v>
      </c>
    </row>
    <row r="85" spans="1:1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89">
        <v>387</v>
      </c>
      <c r="O85" s="89">
        <v>10368</v>
      </c>
    </row>
    <row r="86" spans="1:1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89">
        <v>1332</v>
      </c>
      <c r="O86" s="89">
        <v>16645</v>
      </c>
    </row>
    <row r="87" spans="1:1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89">
        <v>341</v>
      </c>
      <c r="O87" s="89">
        <v>6663</v>
      </c>
    </row>
    <row r="88" spans="1:1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89">
        <v>137</v>
      </c>
      <c r="O88" s="89">
        <v>5476</v>
      </c>
    </row>
    <row r="89" spans="1:1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2076</v>
      </c>
      <c r="M89" s="8" t="s">
        <v>1048</v>
      </c>
      <c r="N89" s="89">
        <v>41</v>
      </c>
      <c r="O89" s="89">
        <v>11457</v>
      </c>
    </row>
    <row r="90" spans="1:1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89">
        <v>1998</v>
      </c>
      <c r="O90" s="89">
        <v>17758</v>
      </c>
    </row>
    <row r="91" spans="1:1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89">
        <v>2438</v>
      </c>
      <c r="O91" s="89">
        <v>12775</v>
      </c>
    </row>
    <row r="92" spans="1:1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89">
        <v>99</v>
      </c>
      <c r="O92" s="89">
        <v>6351</v>
      </c>
    </row>
    <row r="93" spans="1:1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89">
        <v>3566</v>
      </c>
      <c r="O93" s="89">
        <v>12538</v>
      </c>
    </row>
    <row r="94" spans="1:15">
      <c r="A94" s="5">
        <v>310860</v>
      </c>
      <c r="B94" s="1" t="s">
        <v>230</v>
      </c>
      <c r="C94" s="16">
        <v>32663</v>
      </c>
      <c r="D94" s="1" t="s">
        <v>129</v>
      </c>
      <c r="E94" s="17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2071</v>
      </c>
      <c r="M94" s="8" t="s">
        <v>1048</v>
      </c>
      <c r="N94" s="89">
        <v>1099</v>
      </c>
      <c r="O94" s="89">
        <v>31564</v>
      </c>
    </row>
    <row r="95" spans="1:1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89">
        <v>457</v>
      </c>
      <c r="O95" s="89">
        <v>3972</v>
      </c>
    </row>
    <row r="96" spans="1:1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89">
        <v>460</v>
      </c>
      <c r="O96" s="89">
        <v>4506</v>
      </c>
    </row>
    <row r="97" spans="1:1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89">
        <v>1651</v>
      </c>
      <c r="O97" s="89">
        <v>13087</v>
      </c>
    </row>
    <row r="98" spans="1:1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89">
        <v>12643</v>
      </c>
      <c r="O98" s="89">
        <v>28171</v>
      </c>
    </row>
    <row r="99" spans="1:1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89">
        <v>339</v>
      </c>
      <c r="O99" s="89">
        <v>10876</v>
      </c>
    </row>
    <row r="100" spans="1:1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89">
        <v>399</v>
      </c>
      <c r="O100" s="89">
        <v>10267</v>
      </c>
    </row>
    <row r="101" spans="1:1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89">
        <v>269</v>
      </c>
      <c r="O101" s="89">
        <v>3857</v>
      </c>
    </row>
    <row r="102" spans="1:1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89">
        <v>987</v>
      </c>
      <c r="O102" s="89">
        <v>23801</v>
      </c>
    </row>
    <row r="103" spans="1:1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89">
        <v>1432</v>
      </c>
      <c r="O103" s="89">
        <v>26935</v>
      </c>
    </row>
    <row r="104" spans="1:1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89">
        <v>68</v>
      </c>
      <c r="O104" s="89">
        <v>7009</v>
      </c>
    </row>
    <row r="105" spans="1:1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89">
        <v>913</v>
      </c>
      <c r="O105" s="89">
        <v>13380</v>
      </c>
    </row>
    <row r="106" spans="1:1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89">
        <v>792</v>
      </c>
      <c r="O106" s="89">
        <v>2959</v>
      </c>
    </row>
    <row r="107" spans="1:1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89">
        <v>2169</v>
      </c>
      <c r="O107" s="89">
        <v>9449</v>
      </c>
    </row>
    <row r="108" spans="1:1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89">
        <v>191</v>
      </c>
      <c r="O108" s="89">
        <v>2552</v>
      </c>
    </row>
    <row r="109" spans="1:1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89">
        <v>1994</v>
      </c>
      <c r="O109" s="89">
        <v>9837</v>
      </c>
    </row>
    <row r="110" spans="1:1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2072</v>
      </c>
      <c r="M110" s="8" t="s">
        <v>1004</v>
      </c>
      <c r="N110" s="89">
        <v>9996</v>
      </c>
      <c r="O110" s="89">
        <v>34938</v>
      </c>
    </row>
    <row r="111" spans="1:1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89">
        <v>85</v>
      </c>
      <c r="O111" s="89">
        <v>5327</v>
      </c>
    </row>
    <row r="112" spans="1:1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89">
        <v>251</v>
      </c>
      <c r="O112" s="89">
        <v>3809</v>
      </c>
    </row>
    <row r="113" spans="1:1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89">
        <v>1126</v>
      </c>
      <c r="O113" s="89">
        <v>13623</v>
      </c>
    </row>
    <row r="114" spans="1:1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89">
        <v>113</v>
      </c>
      <c r="O114" s="89">
        <v>2988</v>
      </c>
    </row>
    <row r="115" spans="1:1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89">
        <v>4558</v>
      </c>
      <c r="O115" s="89">
        <v>17611</v>
      </c>
    </row>
    <row r="116" spans="1:1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89">
        <v>6597</v>
      </c>
      <c r="O116" s="89">
        <v>23483</v>
      </c>
    </row>
    <row r="117" spans="1:1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89">
        <v>1294</v>
      </c>
      <c r="O117" s="89">
        <v>11769</v>
      </c>
    </row>
    <row r="118" spans="1:15">
      <c r="A118" s="11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2070</v>
      </c>
      <c r="M118" s="8" t="s">
        <v>863</v>
      </c>
      <c r="N118" s="89">
        <v>106</v>
      </c>
      <c r="O118" s="89">
        <v>3625</v>
      </c>
    </row>
    <row r="119" spans="1:1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89">
        <v>1366</v>
      </c>
      <c r="O119" s="89">
        <v>15440</v>
      </c>
    </row>
    <row r="120" spans="1:1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89">
        <v>1448</v>
      </c>
      <c r="O120" s="89">
        <v>19834</v>
      </c>
    </row>
    <row r="121" spans="1:1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89">
        <v>1925</v>
      </c>
      <c r="O121" s="89">
        <v>18115</v>
      </c>
    </row>
    <row r="122" spans="1:15">
      <c r="A122" s="5">
        <v>311115</v>
      </c>
      <c r="B122" s="1" t="s">
        <v>781</v>
      </c>
      <c r="C122" s="16">
        <v>3890</v>
      </c>
      <c r="D122" s="1" t="s">
        <v>129</v>
      </c>
      <c r="E122" s="17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2071</v>
      </c>
      <c r="M122" s="8" t="s">
        <v>1048</v>
      </c>
      <c r="N122" s="89">
        <v>12</v>
      </c>
      <c r="O122" s="89">
        <v>3878</v>
      </c>
    </row>
    <row r="123" spans="1:15">
      <c r="A123" s="11">
        <v>311120</v>
      </c>
      <c r="B123" s="7" t="s">
        <v>14</v>
      </c>
      <c r="C123" s="16">
        <v>55042</v>
      </c>
      <c r="D123" s="1" t="s">
        <v>55</v>
      </c>
      <c r="E123" s="56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72" t="s">
        <v>1099</v>
      </c>
      <c r="M123" s="8" t="s">
        <v>1060</v>
      </c>
      <c r="N123" s="89">
        <v>8747</v>
      </c>
      <c r="O123" s="89">
        <v>46295</v>
      </c>
    </row>
    <row r="124" spans="1:1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89">
        <v>392</v>
      </c>
      <c r="O124" s="89">
        <v>11449</v>
      </c>
    </row>
    <row r="125" spans="1:1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89">
        <v>2963</v>
      </c>
      <c r="O125" s="89">
        <v>5334</v>
      </c>
    </row>
    <row r="126" spans="1:1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89">
        <v>951</v>
      </c>
      <c r="O126" s="89">
        <v>14578</v>
      </c>
    </row>
    <row r="127" spans="1:1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89">
        <v>1332</v>
      </c>
      <c r="O127" s="89">
        <v>27985</v>
      </c>
    </row>
    <row r="128" spans="1:1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89">
        <v>161</v>
      </c>
      <c r="O128" s="89">
        <v>4569</v>
      </c>
    </row>
    <row r="129" spans="1:1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89">
        <v>920</v>
      </c>
      <c r="O129" s="89">
        <v>11127</v>
      </c>
    </row>
    <row r="130" spans="1:1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89">
        <v>131</v>
      </c>
      <c r="O130" s="89">
        <v>5492</v>
      </c>
    </row>
    <row r="131" spans="1:1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89">
        <v>1340</v>
      </c>
      <c r="O131" s="89">
        <v>13952</v>
      </c>
    </row>
    <row r="132" spans="1:1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1661</v>
      </c>
      <c r="M132" s="8" t="s">
        <v>1298</v>
      </c>
      <c r="N132" s="89">
        <v>77</v>
      </c>
      <c r="O132" s="89">
        <v>4409</v>
      </c>
    </row>
    <row r="133" spans="1:1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89">
        <v>98</v>
      </c>
      <c r="O133" s="89">
        <v>5442</v>
      </c>
    </row>
    <row r="134" spans="1:1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89">
        <v>121</v>
      </c>
      <c r="O134" s="89">
        <v>4617</v>
      </c>
    </row>
    <row r="135" spans="1:15">
      <c r="A135" s="11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16" t="s">
        <v>1869</v>
      </c>
      <c r="M135" s="8" t="s">
        <v>948</v>
      </c>
      <c r="N135" s="89">
        <v>3280</v>
      </c>
      <c r="O135" s="89">
        <v>35322</v>
      </c>
    </row>
    <row r="136" spans="1:1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89">
        <v>878</v>
      </c>
      <c r="O136" s="89">
        <v>6057</v>
      </c>
    </row>
    <row r="137" spans="1:1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89">
        <v>1422</v>
      </c>
      <c r="O137" s="89">
        <v>8388</v>
      </c>
    </row>
    <row r="138" spans="1:1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89">
        <v>2231</v>
      </c>
      <c r="O138" s="89">
        <v>14242</v>
      </c>
    </row>
    <row r="139" spans="1:1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2069</v>
      </c>
      <c r="M139" s="8" t="s">
        <v>1298</v>
      </c>
      <c r="N139" s="89">
        <v>194</v>
      </c>
      <c r="O139" s="89">
        <v>5372</v>
      </c>
    </row>
    <row r="140" spans="1:1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89">
        <v>1225</v>
      </c>
      <c r="O140" s="89">
        <v>14078</v>
      </c>
    </row>
    <row r="141" spans="1:1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89">
        <v>898</v>
      </c>
      <c r="O141" s="89">
        <v>7823</v>
      </c>
    </row>
    <row r="142" spans="1:1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89">
        <v>332</v>
      </c>
      <c r="O142" s="89">
        <v>9063</v>
      </c>
    </row>
    <row r="143" spans="1:15">
      <c r="A143" s="11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2070</v>
      </c>
      <c r="M143" s="8" t="s">
        <v>863</v>
      </c>
      <c r="N143" s="89">
        <v>220</v>
      </c>
      <c r="O143" s="89">
        <v>23904</v>
      </c>
    </row>
    <row r="144" spans="1:1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89">
        <v>94</v>
      </c>
      <c r="O144" s="89">
        <v>3217</v>
      </c>
    </row>
    <row r="145" spans="1:1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89">
        <v>3976</v>
      </c>
      <c r="O145" s="89">
        <v>21726</v>
      </c>
    </row>
    <row r="146" spans="1:1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89">
        <v>3540</v>
      </c>
      <c r="O146" s="89">
        <v>30096</v>
      </c>
    </row>
    <row r="147" spans="1:1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89">
        <v>13613</v>
      </c>
      <c r="O147" s="89">
        <v>80409</v>
      </c>
    </row>
    <row r="148" spans="1:1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2079</v>
      </c>
      <c r="M148" s="8" t="s">
        <v>948</v>
      </c>
      <c r="N148" s="89">
        <v>1350</v>
      </c>
      <c r="O148" s="89">
        <v>8216</v>
      </c>
    </row>
    <row r="149" spans="1:1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89">
        <v>639</v>
      </c>
      <c r="O149" s="89">
        <v>6085</v>
      </c>
    </row>
    <row r="150" spans="1:15">
      <c r="A150" s="11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1593</v>
      </c>
      <c r="M150" s="8" t="s">
        <v>863</v>
      </c>
      <c r="N150" s="89">
        <v>1525</v>
      </c>
      <c r="O150" s="89">
        <v>17950</v>
      </c>
    </row>
    <row r="151" spans="1:1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89">
        <v>56</v>
      </c>
      <c r="O151" s="89">
        <v>2560</v>
      </c>
    </row>
    <row r="152" spans="1:1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89">
        <v>818</v>
      </c>
      <c r="O152" s="89">
        <v>11627</v>
      </c>
    </row>
    <row r="153" spans="1:15">
      <c r="A153" s="5">
        <v>311400</v>
      </c>
      <c r="B153" s="1" t="s">
        <v>258</v>
      </c>
      <c r="C153" s="16">
        <v>11638</v>
      </c>
      <c r="D153" s="1" t="s">
        <v>55</v>
      </c>
      <c r="E153" s="17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89">
        <v>2753</v>
      </c>
      <c r="O153" s="89">
        <v>8885</v>
      </c>
    </row>
    <row r="154" spans="1:1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89">
        <v>3435</v>
      </c>
      <c r="O154" s="89">
        <v>11578</v>
      </c>
    </row>
    <row r="155" spans="1:1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89">
        <v>9887</v>
      </c>
      <c r="O155" s="89">
        <v>12229</v>
      </c>
    </row>
    <row r="156" spans="1:1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89">
        <v>2971</v>
      </c>
      <c r="O156" s="89">
        <v>27944</v>
      </c>
    </row>
    <row r="157" spans="1:1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89">
        <v>1510</v>
      </c>
      <c r="O157" s="89">
        <v>20116</v>
      </c>
    </row>
    <row r="158" spans="1:15">
      <c r="A158" s="5">
        <v>311450</v>
      </c>
      <c r="B158" s="1" t="s">
        <v>259</v>
      </c>
      <c r="C158" s="16">
        <v>19703</v>
      </c>
      <c r="D158" s="1" t="s">
        <v>55</v>
      </c>
      <c r="E158" s="17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89">
        <v>3036</v>
      </c>
      <c r="O158" s="89">
        <v>16667</v>
      </c>
    </row>
    <row r="159" spans="1:1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89">
        <v>2585</v>
      </c>
      <c r="O159" s="89">
        <v>7545</v>
      </c>
    </row>
    <row r="160" spans="1:1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89">
        <v>275</v>
      </c>
      <c r="O160" s="89">
        <v>3815</v>
      </c>
    </row>
    <row r="161" spans="1:1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89">
        <v>323</v>
      </c>
      <c r="O161" s="89">
        <v>3321</v>
      </c>
    </row>
    <row r="162" spans="1:1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89">
        <v>321</v>
      </c>
      <c r="O162" s="89">
        <v>4297</v>
      </c>
    </row>
    <row r="163" spans="1:1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89">
        <v>74</v>
      </c>
      <c r="O163" s="89">
        <v>2234</v>
      </c>
    </row>
    <row r="164" spans="1:1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89">
        <v>43</v>
      </c>
      <c r="O164" s="89">
        <v>3087</v>
      </c>
    </row>
    <row r="165" spans="1:1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89">
        <v>1921</v>
      </c>
      <c r="O165" s="89">
        <v>16161</v>
      </c>
    </row>
    <row r="166" spans="1:1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89">
        <v>99</v>
      </c>
      <c r="O166" s="89">
        <v>3958</v>
      </c>
    </row>
    <row r="167" spans="1:1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89">
        <v>15506</v>
      </c>
      <c r="O167" s="89">
        <v>59926</v>
      </c>
    </row>
    <row r="168" spans="1:1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89">
        <v>1490</v>
      </c>
      <c r="O168" s="89">
        <v>3870</v>
      </c>
    </row>
    <row r="169" spans="1:1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89">
        <v>97</v>
      </c>
      <c r="O169" s="89">
        <v>3613</v>
      </c>
    </row>
    <row r="170" spans="1:1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2070</v>
      </c>
      <c r="M170" s="8" t="s">
        <v>863</v>
      </c>
      <c r="N170" s="89">
        <v>270</v>
      </c>
      <c r="O170" s="89">
        <v>6179</v>
      </c>
    </row>
    <row r="171" spans="1:1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2077</v>
      </c>
      <c r="M171" s="8" t="s">
        <v>1048</v>
      </c>
      <c r="N171" s="89">
        <v>9</v>
      </c>
      <c r="O171" s="89">
        <v>5079</v>
      </c>
    </row>
    <row r="172" spans="1:1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89">
        <v>5564</v>
      </c>
      <c r="O172" s="89">
        <v>16334</v>
      </c>
    </row>
    <row r="173" spans="1:1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89">
        <v>23</v>
      </c>
      <c r="O173" s="89">
        <v>1168</v>
      </c>
    </row>
    <row r="174" spans="1:1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2069</v>
      </c>
      <c r="M174" s="8" t="s">
        <v>1298</v>
      </c>
      <c r="N174" s="89">
        <v>216</v>
      </c>
      <c r="O174" s="89">
        <v>6952</v>
      </c>
    </row>
    <row r="175" spans="1:1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89">
        <v>740</v>
      </c>
      <c r="O175" s="89">
        <v>9821</v>
      </c>
    </row>
    <row r="176" spans="1:1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2078</v>
      </c>
      <c r="M176" s="8" t="s">
        <v>880</v>
      </c>
      <c r="N176" s="89">
        <v>236</v>
      </c>
      <c r="O176" s="89">
        <v>2976</v>
      </c>
    </row>
    <row r="177" spans="1:1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89">
        <v>127</v>
      </c>
      <c r="O177" s="89">
        <v>5724</v>
      </c>
    </row>
    <row r="178" spans="1:15">
      <c r="A178" s="11">
        <v>311610</v>
      </c>
      <c r="B178" s="1" t="s">
        <v>38</v>
      </c>
      <c r="C178" s="16">
        <v>15849</v>
      </c>
      <c r="D178" s="1" t="s">
        <v>503</v>
      </c>
      <c r="E178" s="91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16" t="s">
        <v>1869</v>
      </c>
      <c r="M178" s="8" t="s">
        <v>948</v>
      </c>
      <c r="N178" s="89">
        <v>118</v>
      </c>
      <c r="O178" s="89">
        <v>15731</v>
      </c>
    </row>
    <row r="179" spans="1:1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89">
        <v>104</v>
      </c>
      <c r="O179" s="89">
        <v>13740</v>
      </c>
    </row>
    <row r="180" spans="1:1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2078</v>
      </c>
      <c r="M180" s="8" t="s">
        <v>880</v>
      </c>
      <c r="N180" s="89">
        <v>156</v>
      </c>
      <c r="O180" s="89">
        <v>2568</v>
      </c>
    </row>
    <row r="181" spans="1:1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89">
        <v>85</v>
      </c>
      <c r="O181" s="89">
        <v>6784</v>
      </c>
    </row>
    <row r="182" spans="1:1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89">
        <v>362</v>
      </c>
      <c r="O182" s="89">
        <v>4561</v>
      </c>
    </row>
    <row r="183" spans="1:1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89">
        <v>122</v>
      </c>
      <c r="O183" s="89">
        <v>7585</v>
      </c>
    </row>
    <row r="184" spans="1:1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89">
        <v>7936</v>
      </c>
      <c r="O184" s="89">
        <v>20416</v>
      </c>
    </row>
    <row r="185" spans="1:1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89">
        <v>577</v>
      </c>
      <c r="O185" s="89">
        <v>7116</v>
      </c>
    </row>
    <row r="186" spans="1:1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2079</v>
      </c>
      <c r="M186" s="8" t="s">
        <v>948</v>
      </c>
      <c r="N186" s="89">
        <v>181</v>
      </c>
      <c r="O186" s="89">
        <v>8963</v>
      </c>
    </row>
    <row r="187" spans="1:1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89">
        <v>401</v>
      </c>
      <c r="O187" s="89">
        <v>2771</v>
      </c>
    </row>
    <row r="188" spans="1:1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89">
        <v>107</v>
      </c>
      <c r="O188" s="89">
        <v>7125</v>
      </c>
    </row>
    <row r="189" spans="1:1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89">
        <v>273</v>
      </c>
      <c r="O189" s="89">
        <v>10077</v>
      </c>
    </row>
    <row r="190" spans="1:1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89">
        <v>48</v>
      </c>
      <c r="O190" s="89">
        <v>2803</v>
      </c>
    </row>
    <row r="191" spans="1:1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89">
        <v>7499</v>
      </c>
      <c r="O191" s="89">
        <v>20895</v>
      </c>
    </row>
    <row r="192" spans="1:1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89">
        <v>49</v>
      </c>
      <c r="O192" s="89">
        <v>4588</v>
      </c>
    </row>
    <row r="193" spans="1:15">
      <c r="A193" s="11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2079</v>
      </c>
      <c r="M193" s="8" t="s">
        <v>948</v>
      </c>
      <c r="N193" s="89">
        <v>3345</v>
      </c>
      <c r="O193" s="89">
        <v>14604</v>
      </c>
    </row>
    <row r="194" spans="1:1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89">
        <v>907</v>
      </c>
      <c r="O194" s="89">
        <v>4700</v>
      </c>
    </row>
    <row r="195" spans="1:1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89">
        <v>2623</v>
      </c>
      <c r="O195" s="89">
        <v>11105</v>
      </c>
    </row>
    <row r="196" spans="1:1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89">
        <v>2295</v>
      </c>
      <c r="O196" s="89">
        <v>9160</v>
      </c>
    </row>
    <row r="197" spans="1:1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2076</v>
      </c>
      <c r="M197" s="8" t="s">
        <v>1048</v>
      </c>
      <c r="N197" s="89">
        <v>31</v>
      </c>
      <c r="O197" s="89">
        <v>7688</v>
      </c>
    </row>
    <row r="198" spans="1:1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1927</v>
      </c>
      <c r="M198" s="8" t="s">
        <v>1004</v>
      </c>
      <c r="N198" s="89">
        <v>1973</v>
      </c>
      <c r="O198" s="89">
        <v>4707</v>
      </c>
    </row>
    <row r="199" spans="1:1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89">
        <v>1707</v>
      </c>
      <c r="O199" s="89">
        <v>10457</v>
      </c>
    </row>
    <row r="200" spans="1:1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89">
        <v>28313</v>
      </c>
      <c r="O200" s="89">
        <v>25977</v>
      </c>
    </row>
    <row r="201" spans="1:1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2079</v>
      </c>
      <c r="M201" s="8" t="s">
        <v>948</v>
      </c>
      <c r="N201" s="89">
        <v>154</v>
      </c>
      <c r="O201" s="89">
        <v>4967</v>
      </c>
    </row>
    <row r="202" spans="1:1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89">
        <v>2566</v>
      </c>
      <c r="O202" s="89">
        <v>4350</v>
      </c>
    </row>
    <row r="203" spans="1:1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89">
        <v>50411</v>
      </c>
      <c r="O203" s="89">
        <v>78518</v>
      </c>
    </row>
    <row r="204" spans="1:1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2069</v>
      </c>
      <c r="M204" s="8" t="s">
        <v>1298</v>
      </c>
      <c r="N204" s="89">
        <v>2995</v>
      </c>
      <c r="O204" s="89">
        <v>20364</v>
      </c>
    </row>
    <row r="205" spans="1:1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89">
        <v>57</v>
      </c>
      <c r="O205" s="89">
        <v>1743</v>
      </c>
    </row>
    <row r="206" spans="1:1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89">
        <v>252908</v>
      </c>
      <c r="O206" s="89">
        <v>412701</v>
      </c>
    </row>
    <row r="207" spans="1:1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89">
        <v>562</v>
      </c>
      <c r="O207" s="89">
        <v>8794</v>
      </c>
    </row>
    <row r="208" spans="1:1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89">
        <v>422</v>
      </c>
      <c r="O208" s="89">
        <v>26905</v>
      </c>
    </row>
    <row r="209" spans="1:1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89">
        <v>417</v>
      </c>
      <c r="O209" s="89">
        <v>8597</v>
      </c>
    </row>
    <row r="210" spans="1:1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89">
        <v>117</v>
      </c>
      <c r="O210" s="89">
        <v>3445</v>
      </c>
    </row>
    <row r="211" spans="1:1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89">
        <v>1851</v>
      </c>
      <c r="O211" s="89">
        <v>22283</v>
      </c>
    </row>
    <row r="212" spans="1:1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2069</v>
      </c>
      <c r="M212" s="8" t="s">
        <v>1298</v>
      </c>
      <c r="N212" s="89">
        <v>373</v>
      </c>
      <c r="O212" s="89">
        <v>9847</v>
      </c>
    </row>
    <row r="213" spans="1:1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89">
        <v>2733</v>
      </c>
      <c r="O213" s="89">
        <v>26000</v>
      </c>
    </row>
    <row r="214" spans="1:1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89">
        <v>37052</v>
      </c>
      <c r="O214" s="89">
        <v>74007</v>
      </c>
    </row>
    <row r="215" spans="1:1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2073</v>
      </c>
      <c r="M215" s="8" t="s">
        <v>948</v>
      </c>
      <c r="N215" s="89">
        <v>66</v>
      </c>
      <c r="O215" s="89">
        <v>9304</v>
      </c>
    </row>
    <row r="216" spans="1:1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2078</v>
      </c>
      <c r="M216" s="8" t="s">
        <v>880</v>
      </c>
      <c r="N216" s="89">
        <v>368</v>
      </c>
      <c r="O216" s="89">
        <v>2777</v>
      </c>
    </row>
    <row r="217" spans="1:1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89">
        <v>295</v>
      </c>
      <c r="O217" s="89">
        <v>3151</v>
      </c>
    </row>
    <row r="218" spans="1:1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89">
        <v>215</v>
      </c>
      <c r="O218" s="89">
        <v>3086</v>
      </c>
    </row>
    <row r="219" spans="1:1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89">
        <v>327</v>
      </c>
      <c r="O219" s="89">
        <v>3322</v>
      </c>
    </row>
    <row r="220" spans="1:1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89">
        <v>837</v>
      </c>
      <c r="O220" s="89">
        <v>5544</v>
      </c>
    </row>
    <row r="221" spans="1:1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89">
        <v>319</v>
      </c>
      <c r="O221" s="89">
        <v>2521</v>
      </c>
    </row>
    <row r="222" spans="1:1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2079</v>
      </c>
      <c r="M222" s="8" t="s">
        <v>948</v>
      </c>
      <c r="N222" s="89">
        <v>86</v>
      </c>
      <c r="O222" s="89">
        <v>4407</v>
      </c>
    </row>
    <row r="223" spans="1:1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2070</v>
      </c>
      <c r="M223" s="8" t="s">
        <v>863</v>
      </c>
      <c r="N223" s="89">
        <v>71</v>
      </c>
      <c r="O223" s="89">
        <v>6754</v>
      </c>
    </row>
    <row r="224" spans="1:1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89">
        <v>693</v>
      </c>
      <c r="O224" s="89">
        <v>12335</v>
      </c>
    </row>
    <row r="225" spans="1:1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89">
        <v>30</v>
      </c>
      <c r="O225" s="89">
        <v>6055</v>
      </c>
    </row>
    <row r="226" spans="1:1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89">
        <v>619</v>
      </c>
      <c r="O226" s="89">
        <v>4628</v>
      </c>
    </row>
    <row r="227" spans="1:1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89">
        <v>2167</v>
      </c>
      <c r="O227" s="89">
        <v>8243</v>
      </c>
    </row>
    <row r="228" spans="1:1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89">
        <v>242</v>
      </c>
      <c r="O228" s="89">
        <v>4785</v>
      </c>
    </row>
    <row r="229" spans="1:1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89">
        <v>202</v>
      </c>
      <c r="O229" s="89">
        <v>4026</v>
      </c>
    </row>
    <row r="230" spans="1:1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89">
        <v>2676</v>
      </c>
      <c r="O230" s="89">
        <v>13027</v>
      </c>
    </row>
    <row r="231" spans="1:1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2069</v>
      </c>
      <c r="M231" s="8" t="s">
        <v>1298</v>
      </c>
      <c r="N231" s="89">
        <v>80</v>
      </c>
      <c r="O231" s="89">
        <v>4995</v>
      </c>
    </row>
    <row r="232" spans="1:1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89">
        <v>130</v>
      </c>
      <c r="O232" s="89">
        <v>7737</v>
      </c>
    </row>
    <row r="233" spans="1:1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89">
        <v>11796</v>
      </c>
      <c r="O233" s="89">
        <v>68500</v>
      </c>
    </row>
    <row r="234" spans="1:1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2079</v>
      </c>
      <c r="M234" s="8" t="s">
        <v>948</v>
      </c>
      <c r="N234" s="89">
        <v>100</v>
      </c>
      <c r="O234" s="89">
        <v>5412</v>
      </c>
    </row>
    <row r="235" spans="1:1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89">
        <v>526</v>
      </c>
      <c r="O235" s="89">
        <v>7622</v>
      </c>
    </row>
    <row r="236" spans="1:1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89">
        <v>544</v>
      </c>
      <c r="O236" s="89">
        <v>6634</v>
      </c>
    </row>
    <row r="237" spans="1:1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89">
        <v>2822</v>
      </c>
      <c r="O237" s="89">
        <v>7787</v>
      </c>
    </row>
    <row r="238" spans="1:1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2078</v>
      </c>
      <c r="M238" s="8" t="s">
        <v>880</v>
      </c>
      <c r="N238" s="89">
        <v>316</v>
      </c>
      <c r="O238" s="89">
        <v>4709</v>
      </c>
    </row>
    <row r="239" spans="1:1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89">
        <v>501</v>
      </c>
      <c r="O239" s="89">
        <v>6880</v>
      </c>
    </row>
    <row r="240" spans="1:1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89">
        <v>96</v>
      </c>
      <c r="O240" s="89">
        <v>2888</v>
      </c>
    </row>
    <row r="241" spans="1:1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2079</v>
      </c>
      <c r="M241" s="8" t="s">
        <v>948</v>
      </c>
      <c r="N241" s="89">
        <v>5640</v>
      </c>
      <c r="O241" s="89">
        <v>42984</v>
      </c>
    </row>
    <row r="242" spans="1:1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89">
        <v>68</v>
      </c>
      <c r="O242" s="89">
        <v>3750</v>
      </c>
    </row>
    <row r="243" spans="1:1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89">
        <v>531</v>
      </c>
      <c r="O243" s="89">
        <v>7388</v>
      </c>
    </row>
    <row r="244" spans="1:1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89">
        <v>779</v>
      </c>
      <c r="O244" s="89">
        <v>2700</v>
      </c>
    </row>
    <row r="245" spans="1:1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89">
        <v>711</v>
      </c>
      <c r="O245" s="89">
        <v>19597</v>
      </c>
    </row>
    <row r="246" spans="1:1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2069</v>
      </c>
      <c r="M246" s="8" t="s">
        <v>1298</v>
      </c>
      <c r="N246" s="89">
        <v>171</v>
      </c>
      <c r="O246" s="89">
        <v>4906</v>
      </c>
    </row>
    <row r="247" spans="1:1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2069</v>
      </c>
      <c r="M247" s="8" t="s">
        <v>1298</v>
      </c>
      <c r="N247" s="89">
        <v>401</v>
      </c>
      <c r="O247" s="89">
        <v>7308</v>
      </c>
    </row>
    <row r="248" spans="1:1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89">
        <v>126760</v>
      </c>
      <c r="O248" s="89">
        <v>110184</v>
      </c>
    </row>
    <row r="249" spans="1:15">
      <c r="A249" s="11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2070</v>
      </c>
      <c r="M249" s="8" t="s">
        <v>863</v>
      </c>
      <c r="N249" s="89">
        <v>115</v>
      </c>
      <c r="O249" s="89">
        <v>6527</v>
      </c>
    </row>
    <row r="250" spans="1:1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89">
        <v>251</v>
      </c>
      <c r="O250" s="89">
        <v>5786</v>
      </c>
    </row>
    <row r="251" spans="1:1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2070</v>
      </c>
      <c r="M251" s="8" t="s">
        <v>863</v>
      </c>
      <c r="N251" s="89">
        <v>89</v>
      </c>
      <c r="O251" s="89">
        <v>11130</v>
      </c>
    </row>
    <row r="252" spans="1:1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89">
        <v>237</v>
      </c>
      <c r="O252" s="89">
        <v>3585</v>
      </c>
    </row>
    <row r="253" spans="1:1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89">
        <v>429</v>
      </c>
      <c r="O253" s="89">
        <v>4789</v>
      </c>
    </row>
    <row r="254" spans="1:1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89">
        <v>432</v>
      </c>
      <c r="O254" s="89">
        <v>4110</v>
      </c>
    </row>
    <row r="255" spans="1:1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89">
        <v>305</v>
      </c>
      <c r="O255" s="89">
        <v>5034</v>
      </c>
    </row>
    <row r="256" spans="1:1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89">
        <v>584</v>
      </c>
      <c r="O256" s="89">
        <v>2446</v>
      </c>
    </row>
    <row r="257" spans="1:1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89">
        <v>422</v>
      </c>
      <c r="O257" s="89">
        <v>6119</v>
      </c>
    </row>
    <row r="258" spans="1:1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89">
        <v>1724</v>
      </c>
      <c r="O258" s="89">
        <v>8308</v>
      </c>
    </row>
    <row r="259" spans="1:1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89">
        <v>174</v>
      </c>
      <c r="O259" s="89">
        <v>5153</v>
      </c>
    </row>
    <row r="260" spans="1:1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89">
        <v>1883</v>
      </c>
      <c r="O260" s="89">
        <v>11941</v>
      </c>
    </row>
    <row r="261" spans="1:1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89">
        <v>430</v>
      </c>
      <c r="O261" s="89">
        <v>3994</v>
      </c>
    </row>
    <row r="262" spans="1:1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89">
        <v>80</v>
      </c>
      <c r="O262" s="89">
        <v>1476</v>
      </c>
    </row>
    <row r="263" spans="1:1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89">
        <v>72</v>
      </c>
      <c r="O263" s="89">
        <v>1871</v>
      </c>
    </row>
    <row r="264" spans="1:1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89">
        <v>239</v>
      </c>
      <c r="O264" s="89">
        <v>7629</v>
      </c>
    </row>
    <row r="265" spans="1:1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89">
        <v>4259</v>
      </c>
      <c r="O265" s="89">
        <v>23486</v>
      </c>
    </row>
    <row r="266" spans="1:1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2069</v>
      </c>
      <c r="M266" s="8" t="s">
        <v>1298</v>
      </c>
      <c r="N266" s="89">
        <v>743</v>
      </c>
      <c r="O266" s="89">
        <v>10369</v>
      </c>
    </row>
    <row r="267" spans="1:1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89">
        <v>747</v>
      </c>
      <c r="O267" s="89">
        <v>6730</v>
      </c>
    </row>
    <row r="268" spans="1:1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89">
        <v>196</v>
      </c>
      <c r="O268" s="89">
        <v>5324</v>
      </c>
    </row>
    <row r="269" spans="1:1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89">
        <v>2128</v>
      </c>
      <c r="O269" s="89">
        <v>13287</v>
      </c>
    </row>
    <row r="270" spans="1:1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89">
        <v>728</v>
      </c>
      <c r="O270" s="89">
        <v>18535</v>
      </c>
    </row>
    <row r="271" spans="1:1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89">
        <v>10520</v>
      </c>
      <c r="O271" s="89">
        <v>61702</v>
      </c>
    </row>
    <row r="272" spans="1:1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89">
        <v>1082</v>
      </c>
      <c r="O272" s="89">
        <v>24178</v>
      </c>
    </row>
    <row r="273" spans="1:1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2077</v>
      </c>
      <c r="M273" s="8" t="s">
        <v>1048</v>
      </c>
      <c r="N273" s="89">
        <v>479</v>
      </c>
      <c r="O273" s="89">
        <v>31621</v>
      </c>
    </row>
    <row r="274" spans="1:1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89">
        <v>390</v>
      </c>
      <c r="O274" s="89">
        <v>4391</v>
      </c>
    </row>
    <row r="275" spans="1:1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89">
        <v>2053</v>
      </c>
      <c r="O275" s="89">
        <v>9410</v>
      </c>
    </row>
    <row r="276" spans="1:1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89">
        <v>150</v>
      </c>
      <c r="O276" s="89">
        <v>2262</v>
      </c>
    </row>
    <row r="277" spans="1:1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89">
        <v>243</v>
      </c>
      <c r="O277" s="89">
        <v>3261</v>
      </c>
    </row>
    <row r="278" spans="1:1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89">
        <v>1043</v>
      </c>
      <c r="O278" s="89">
        <v>6903</v>
      </c>
    </row>
    <row r="279" spans="1:1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89">
        <v>599</v>
      </c>
      <c r="O279" s="89">
        <v>10621</v>
      </c>
    </row>
    <row r="280" spans="1:1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2078</v>
      </c>
      <c r="M280" s="8" t="s">
        <v>880</v>
      </c>
      <c r="N280" s="89">
        <v>456</v>
      </c>
      <c r="O280" s="89">
        <v>3536</v>
      </c>
    </row>
    <row r="281" spans="1:1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89">
        <v>19606</v>
      </c>
      <c r="O281" s="89">
        <v>16613</v>
      </c>
    </row>
    <row r="282" spans="1:1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89">
        <v>182</v>
      </c>
      <c r="O282" s="89">
        <v>2242</v>
      </c>
    </row>
    <row r="283" spans="1:1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89">
        <v>136</v>
      </c>
      <c r="O283" s="89">
        <v>3134</v>
      </c>
    </row>
    <row r="284" spans="1:1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2079</v>
      </c>
      <c r="M284" s="8" t="s">
        <v>948</v>
      </c>
      <c r="N284" s="89">
        <v>51</v>
      </c>
      <c r="O284" s="89">
        <v>4809</v>
      </c>
    </row>
    <row r="285" spans="1:1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2079</v>
      </c>
      <c r="M285" s="8" t="s">
        <v>948</v>
      </c>
      <c r="N285" s="89">
        <v>55</v>
      </c>
      <c r="O285" s="89">
        <v>3195</v>
      </c>
    </row>
    <row r="286" spans="1:1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922</v>
      </c>
      <c r="M286" s="8" t="s">
        <v>863</v>
      </c>
      <c r="N286" s="89">
        <v>155</v>
      </c>
      <c r="O286" s="89">
        <v>7439</v>
      </c>
    </row>
    <row r="287" spans="1:1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89">
        <v>1206</v>
      </c>
      <c r="O287" s="89">
        <v>14079</v>
      </c>
    </row>
    <row r="288" spans="1:1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2069</v>
      </c>
      <c r="M288" s="8" t="s">
        <v>1298</v>
      </c>
      <c r="N288" s="89">
        <v>159</v>
      </c>
      <c r="O288" s="89">
        <v>3332</v>
      </c>
    </row>
    <row r="289" spans="1:1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89">
        <v>852</v>
      </c>
      <c r="O289" s="89">
        <v>9197</v>
      </c>
    </row>
    <row r="290" spans="1:1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89">
        <v>146</v>
      </c>
      <c r="O290" s="89">
        <v>10977</v>
      </c>
    </row>
    <row r="291" spans="1:1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89">
        <v>2697</v>
      </c>
      <c r="O291" s="89">
        <v>4896</v>
      </c>
    </row>
    <row r="292" spans="1:1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89">
        <v>14128</v>
      </c>
      <c r="O292" s="89">
        <v>54834</v>
      </c>
    </row>
    <row r="293" spans="1:1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89">
        <v>183</v>
      </c>
      <c r="O293" s="89">
        <v>9549</v>
      </c>
    </row>
    <row r="294" spans="1:1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89">
        <v>293</v>
      </c>
      <c r="O294" s="89">
        <v>4200</v>
      </c>
    </row>
    <row r="295" spans="1:1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89">
        <v>219</v>
      </c>
      <c r="O295" s="89">
        <v>2782</v>
      </c>
    </row>
    <row r="296" spans="1:1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2073</v>
      </c>
      <c r="M296" s="8" t="s">
        <v>948</v>
      </c>
      <c r="N296" s="89">
        <v>96</v>
      </c>
      <c r="O296" s="89">
        <v>10461</v>
      </c>
    </row>
    <row r="297" spans="1:1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89">
        <v>34</v>
      </c>
      <c r="O297" s="89">
        <v>5275</v>
      </c>
    </row>
    <row r="298" spans="1:1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89">
        <v>676</v>
      </c>
      <c r="O298" s="89">
        <v>26088</v>
      </c>
    </row>
    <row r="299" spans="1:1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2070</v>
      </c>
      <c r="M299" s="8" t="s">
        <v>863</v>
      </c>
      <c r="N299" s="89">
        <v>76</v>
      </c>
      <c r="O299" s="89">
        <v>5538</v>
      </c>
    </row>
    <row r="300" spans="1:1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2070</v>
      </c>
      <c r="M300" s="8" t="s">
        <v>863</v>
      </c>
      <c r="N300" s="89">
        <v>215</v>
      </c>
      <c r="O300" s="89">
        <v>5682</v>
      </c>
    </row>
    <row r="301" spans="1:1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2069</v>
      </c>
      <c r="M301" s="8" t="s">
        <v>1298</v>
      </c>
      <c r="N301" s="89">
        <v>539</v>
      </c>
      <c r="O301" s="89">
        <v>9022</v>
      </c>
    </row>
    <row r="302" spans="1:1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1661</v>
      </c>
      <c r="M302" s="8" t="s">
        <v>1298</v>
      </c>
      <c r="N302" s="89">
        <v>6</v>
      </c>
      <c r="O302" s="89">
        <v>3482</v>
      </c>
    </row>
    <row r="303" spans="1:1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89">
        <v>3290</v>
      </c>
      <c r="O303" s="89">
        <v>15000</v>
      </c>
    </row>
    <row r="304" spans="1:1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2070</v>
      </c>
      <c r="M304" s="8" t="s">
        <v>863</v>
      </c>
      <c r="N304" s="89">
        <v>73</v>
      </c>
      <c r="O304" s="89">
        <v>4609</v>
      </c>
    </row>
    <row r="305" spans="1:1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89">
        <v>46</v>
      </c>
      <c r="O305" s="89">
        <v>5681</v>
      </c>
    </row>
    <row r="306" spans="1:1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89">
        <v>18277</v>
      </c>
      <c r="O306" s="89">
        <v>40412</v>
      </c>
    </row>
    <row r="307" spans="1:1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89">
        <v>188</v>
      </c>
      <c r="O307" s="89">
        <v>4240</v>
      </c>
    </row>
    <row r="308" spans="1:1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2069</v>
      </c>
      <c r="M308" s="8" t="s">
        <v>1298</v>
      </c>
      <c r="N308" s="89">
        <v>350</v>
      </c>
      <c r="O308" s="89">
        <v>6602</v>
      </c>
    </row>
    <row r="309" spans="1:1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2077</v>
      </c>
      <c r="M309" s="8" t="s">
        <v>1048</v>
      </c>
      <c r="N309" s="89">
        <v>12</v>
      </c>
      <c r="O309" s="89">
        <v>5177</v>
      </c>
    </row>
    <row r="310" spans="1:1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89">
        <v>164</v>
      </c>
      <c r="O310" s="89">
        <v>3046</v>
      </c>
    </row>
    <row r="311" spans="1:1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2069</v>
      </c>
      <c r="M311" s="8" t="s">
        <v>1298</v>
      </c>
      <c r="N311" s="89">
        <v>80</v>
      </c>
      <c r="O311" s="89">
        <v>3336</v>
      </c>
    </row>
    <row r="312" spans="1:1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2078</v>
      </c>
      <c r="M312" s="8" t="s">
        <v>880</v>
      </c>
      <c r="N312" s="89">
        <v>281</v>
      </c>
      <c r="O312" s="89">
        <v>3757</v>
      </c>
    </row>
    <row r="313" spans="1:1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89">
        <v>237</v>
      </c>
      <c r="O313" s="89">
        <v>4177</v>
      </c>
    </row>
    <row r="314" spans="1:1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2069</v>
      </c>
      <c r="M314" s="8" t="s">
        <v>1298</v>
      </c>
      <c r="N314" s="89">
        <v>104</v>
      </c>
      <c r="O314" s="89">
        <v>6077</v>
      </c>
    </row>
    <row r="315" spans="1:1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2079</v>
      </c>
      <c r="M315" s="8" t="s">
        <v>948</v>
      </c>
      <c r="N315" s="89">
        <v>496</v>
      </c>
      <c r="O315" s="89">
        <v>11567</v>
      </c>
    </row>
    <row r="316" spans="1:1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2069</v>
      </c>
      <c r="M316" s="8" t="s">
        <v>1298</v>
      </c>
      <c r="N316" s="89">
        <v>69641</v>
      </c>
      <c r="O316" s="89">
        <v>215359</v>
      </c>
    </row>
    <row r="317" spans="1:1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89">
        <v>343</v>
      </c>
      <c r="O317" s="89">
        <v>15601</v>
      </c>
    </row>
    <row r="318" spans="1:1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89">
        <v>20</v>
      </c>
      <c r="O318" s="89">
        <v>1397</v>
      </c>
    </row>
    <row r="319" spans="1:1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89">
        <v>4689</v>
      </c>
      <c r="O319" s="89">
        <v>30101</v>
      </c>
    </row>
    <row r="320" spans="1:1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89">
        <v>391</v>
      </c>
      <c r="O320" s="89">
        <v>14015</v>
      </c>
    </row>
    <row r="321" spans="1:1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89">
        <v>312</v>
      </c>
      <c r="O321" s="89">
        <v>10215</v>
      </c>
    </row>
    <row r="322" spans="1:1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89">
        <v>539</v>
      </c>
      <c r="O322" s="89">
        <v>4483</v>
      </c>
    </row>
    <row r="323" spans="1:1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89">
        <v>2652</v>
      </c>
      <c r="O323" s="89">
        <v>16945</v>
      </c>
    </row>
    <row r="324" spans="1:1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89">
        <v>1055</v>
      </c>
      <c r="O324" s="89">
        <v>8035</v>
      </c>
    </row>
    <row r="325" spans="1:1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2078</v>
      </c>
      <c r="M325" s="8" t="s">
        <v>880</v>
      </c>
      <c r="N325" s="89">
        <v>304</v>
      </c>
      <c r="O325" s="89">
        <v>3574</v>
      </c>
    </row>
    <row r="326" spans="1:1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89">
        <v>166</v>
      </c>
      <c r="O326" s="89">
        <v>6466</v>
      </c>
    </row>
    <row r="327" spans="1:1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89">
        <v>11901</v>
      </c>
      <c r="O327" s="89">
        <v>40987</v>
      </c>
    </row>
    <row r="328" spans="1:1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89">
        <v>1918</v>
      </c>
      <c r="O328" s="89">
        <v>5239</v>
      </c>
    </row>
    <row r="329" spans="1:1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89">
        <v>510</v>
      </c>
      <c r="O329" s="89">
        <v>7408</v>
      </c>
    </row>
    <row r="330" spans="1:1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89">
        <v>299</v>
      </c>
      <c r="O330" s="89">
        <v>8355</v>
      </c>
    </row>
    <row r="331" spans="1:1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89">
        <v>190</v>
      </c>
      <c r="O331" s="89">
        <v>5732</v>
      </c>
    </row>
    <row r="332" spans="1:1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89">
        <v>368</v>
      </c>
      <c r="O332" s="89">
        <v>6310</v>
      </c>
    </row>
    <row r="333" spans="1:1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89">
        <v>1305</v>
      </c>
      <c r="O333" s="89">
        <v>9805</v>
      </c>
    </row>
    <row r="334" spans="1:1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89">
        <v>291</v>
      </c>
      <c r="O334" s="89">
        <v>4809</v>
      </c>
    </row>
    <row r="335" spans="1:1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89">
        <v>3187</v>
      </c>
      <c r="O335" s="89">
        <v>22028</v>
      </c>
    </row>
    <row r="336" spans="1:1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89">
        <v>176</v>
      </c>
      <c r="O336" s="89">
        <v>8246</v>
      </c>
    </row>
    <row r="337" spans="1:1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2071</v>
      </c>
      <c r="M337" s="8" t="s">
        <v>1048</v>
      </c>
      <c r="N337" s="89">
        <v>18</v>
      </c>
      <c r="O337" s="89">
        <v>6099</v>
      </c>
    </row>
    <row r="338" spans="1:1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89">
        <v>1579</v>
      </c>
      <c r="O338" s="89">
        <v>12504</v>
      </c>
    </row>
    <row r="339" spans="1:1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89">
        <v>39439</v>
      </c>
      <c r="O339" s="89">
        <v>141898</v>
      </c>
    </row>
    <row r="340" spans="1:1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89">
        <v>128</v>
      </c>
      <c r="O340" s="89">
        <v>3406</v>
      </c>
    </row>
    <row r="341" spans="1:1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89">
        <v>44</v>
      </c>
      <c r="O341" s="89">
        <v>2953</v>
      </c>
    </row>
    <row r="342" spans="1:1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2071</v>
      </c>
      <c r="M342" s="8" t="s">
        <v>1048</v>
      </c>
      <c r="N342" s="89">
        <v>42</v>
      </c>
      <c r="O342" s="89">
        <v>12166</v>
      </c>
    </row>
    <row r="343" spans="1:1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89">
        <v>9400</v>
      </c>
      <c r="O343" s="89">
        <v>33949</v>
      </c>
    </row>
    <row r="344" spans="1:1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89">
        <v>2386</v>
      </c>
      <c r="O344" s="89">
        <v>8665</v>
      </c>
    </row>
    <row r="345" spans="1:1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89">
        <v>1432</v>
      </c>
      <c r="O345" s="89">
        <v>6673</v>
      </c>
    </row>
    <row r="346" spans="1:1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89">
        <v>1404</v>
      </c>
      <c r="O346" s="89">
        <v>5056</v>
      </c>
    </row>
    <row r="347" spans="1:1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89">
        <v>190</v>
      </c>
      <c r="O347" s="89">
        <v>12366</v>
      </c>
    </row>
    <row r="348" spans="1:1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89">
        <v>124</v>
      </c>
      <c r="O348" s="89">
        <v>6738</v>
      </c>
    </row>
    <row r="349" spans="1:1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89">
        <v>542</v>
      </c>
      <c r="O349" s="89">
        <v>6932</v>
      </c>
    </row>
    <row r="350" spans="1:1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89">
        <v>21</v>
      </c>
      <c r="O350" s="89">
        <v>7397</v>
      </c>
    </row>
    <row r="351" spans="1:1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89">
        <v>1070</v>
      </c>
      <c r="O351" s="89">
        <v>5829</v>
      </c>
    </row>
    <row r="352" spans="1:1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89">
        <v>131</v>
      </c>
      <c r="O352" s="89">
        <v>2668</v>
      </c>
    </row>
    <row r="353" spans="1:1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89">
        <v>1418</v>
      </c>
      <c r="O353" s="89">
        <v>23176</v>
      </c>
    </row>
    <row r="354" spans="1:1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89">
        <v>625</v>
      </c>
      <c r="O354" s="89">
        <v>5636</v>
      </c>
    </row>
    <row r="355" spans="1:1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89">
        <v>326</v>
      </c>
      <c r="O355" s="89">
        <v>7324</v>
      </c>
    </row>
    <row r="356" spans="1:1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89">
        <v>3492</v>
      </c>
      <c r="O356" s="89">
        <v>15158</v>
      </c>
    </row>
    <row r="357" spans="1:1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89">
        <v>869</v>
      </c>
      <c r="O357" s="89">
        <v>19353</v>
      </c>
    </row>
    <row r="358" spans="1:1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89">
        <v>101674</v>
      </c>
      <c r="O358" s="89">
        <v>161156</v>
      </c>
    </row>
    <row r="359" spans="1:1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89">
        <v>323</v>
      </c>
      <c r="O359" s="89">
        <v>3956</v>
      </c>
    </row>
    <row r="360" spans="1:1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89">
        <v>546</v>
      </c>
      <c r="O360" s="89">
        <v>9712</v>
      </c>
    </row>
    <row r="361" spans="1:1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89">
        <v>309</v>
      </c>
      <c r="O361" s="89">
        <v>6702</v>
      </c>
    </row>
    <row r="362" spans="1:1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89">
        <v>45143</v>
      </c>
      <c r="O362" s="89">
        <v>75254</v>
      </c>
    </row>
    <row r="363" spans="1:1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2069</v>
      </c>
      <c r="M363" s="8" t="s">
        <v>1298</v>
      </c>
      <c r="N363" s="89">
        <v>470</v>
      </c>
      <c r="O363" s="89">
        <v>11089</v>
      </c>
    </row>
    <row r="364" spans="1:1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89">
        <v>22186</v>
      </c>
      <c r="O364" s="89">
        <v>28324</v>
      </c>
    </row>
    <row r="365" spans="1:1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89">
        <v>74</v>
      </c>
      <c r="O365" s="89">
        <v>5412</v>
      </c>
    </row>
    <row r="366" spans="1:1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2076</v>
      </c>
      <c r="M366" s="8" t="s">
        <v>1048</v>
      </c>
      <c r="N366" s="89">
        <v>237</v>
      </c>
      <c r="O366" s="89">
        <v>18209</v>
      </c>
    </row>
    <row r="367" spans="1:1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89">
        <v>1116</v>
      </c>
      <c r="O367" s="89">
        <v>12348</v>
      </c>
    </row>
    <row r="368" spans="1:15">
      <c r="A368" s="11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2070</v>
      </c>
      <c r="M368" s="8" t="s">
        <v>863</v>
      </c>
      <c r="N368" s="89">
        <v>193</v>
      </c>
      <c r="O368" s="89">
        <v>12799</v>
      </c>
    </row>
    <row r="369" spans="1:1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89">
        <v>27050</v>
      </c>
      <c r="O369" s="89">
        <v>70036</v>
      </c>
    </row>
    <row r="370" spans="1:15">
      <c r="A370" s="13">
        <v>313250</v>
      </c>
      <c r="B370" s="1" t="s">
        <v>145</v>
      </c>
      <c r="C370" s="16">
        <v>34701</v>
      </c>
      <c r="D370" s="1" t="s">
        <v>503</v>
      </c>
      <c r="E370" s="8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2079</v>
      </c>
      <c r="M370" s="8" t="s">
        <v>948</v>
      </c>
      <c r="N370" s="89">
        <v>2369</v>
      </c>
      <c r="O370" s="89">
        <v>32332</v>
      </c>
    </row>
    <row r="371" spans="1:1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89">
        <v>297</v>
      </c>
      <c r="O371" s="89">
        <v>4139</v>
      </c>
    </row>
    <row r="372" spans="1:15">
      <c r="A372" s="11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2070</v>
      </c>
      <c r="M372" s="8" t="s">
        <v>863</v>
      </c>
      <c r="N372" s="89">
        <v>1361</v>
      </c>
      <c r="O372" s="89">
        <v>22298</v>
      </c>
    </row>
    <row r="373" spans="1:1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89">
        <v>82</v>
      </c>
      <c r="O373" s="89">
        <v>2122</v>
      </c>
    </row>
    <row r="374" spans="1:1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89">
        <v>811</v>
      </c>
      <c r="O374" s="89">
        <v>9587</v>
      </c>
    </row>
    <row r="375" spans="1:1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89">
        <v>5222</v>
      </c>
      <c r="O375" s="89">
        <v>10638</v>
      </c>
    </row>
    <row r="376" spans="1:1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89">
        <v>4988</v>
      </c>
      <c r="O376" s="89">
        <v>10510</v>
      </c>
    </row>
    <row r="377" spans="1:1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2069</v>
      </c>
      <c r="M377" s="8" t="s">
        <v>1298</v>
      </c>
      <c r="N377" s="89">
        <v>780</v>
      </c>
      <c r="O377" s="89">
        <v>11680</v>
      </c>
    </row>
    <row r="378" spans="1:1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89">
        <v>1495</v>
      </c>
      <c r="O378" s="89">
        <v>19996</v>
      </c>
    </row>
    <row r="379" spans="1:1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89">
        <v>4135</v>
      </c>
      <c r="O379" s="89">
        <v>11381</v>
      </c>
    </row>
    <row r="380" spans="1:1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89">
        <v>6257</v>
      </c>
      <c r="O380" s="89">
        <v>15747</v>
      </c>
    </row>
    <row r="381" spans="1:1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89">
        <v>2641</v>
      </c>
      <c r="O381" s="89">
        <v>7317</v>
      </c>
    </row>
    <row r="382" spans="1:1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89">
        <v>2182</v>
      </c>
      <c r="O382" s="89">
        <v>8790</v>
      </c>
    </row>
    <row r="383" spans="1:1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89">
        <v>1962</v>
      </c>
      <c r="O383" s="89">
        <v>14277</v>
      </c>
    </row>
    <row r="384" spans="1:1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89">
        <v>25821</v>
      </c>
      <c r="O384" s="89">
        <v>67582</v>
      </c>
    </row>
    <row r="385" spans="1:1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89">
        <v>202</v>
      </c>
      <c r="O385" s="89">
        <v>5490</v>
      </c>
    </row>
    <row r="386" spans="1:1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89">
        <v>269</v>
      </c>
      <c r="O386" s="89">
        <v>15004</v>
      </c>
    </row>
    <row r="387" spans="1:1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2069</v>
      </c>
      <c r="M387" s="8" t="s">
        <v>1298</v>
      </c>
      <c r="N387" s="89">
        <v>204</v>
      </c>
      <c r="O387" s="89">
        <v>5961</v>
      </c>
    </row>
    <row r="388" spans="1:1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89">
        <v>24170</v>
      </c>
      <c r="O388" s="89">
        <v>80728</v>
      </c>
    </row>
    <row r="389" spans="1:1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89">
        <v>498</v>
      </c>
      <c r="O389" s="89">
        <v>5709</v>
      </c>
    </row>
    <row r="390" spans="1:1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89">
        <v>12626</v>
      </c>
      <c r="O390" s="89">
        <v>25595</v>
      </c>
    </row>
    <row r="391" spans="1:1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89">
        <v>349</v>
      </c>
      <c r="O391" s="89">
        <v>3586</v>
      </c>
    </row>
    <row r="392" spans="1:1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2072</v>
      </c>
      <c r="M392" s="8" t="s">
        <v>1004</v>
      </c>
      <c r="N392" s="89">
        <v>1279</v>
      </c>
      <c r="O392" s="89">
        <v>19221</v>
      </c>
    </row>
    <row r="393" spans="1:1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922</v>
      </c>
      <c r="M393" s="8" t="s">
        <v>863</v>
      </c>
      <c r="N393" s="89">
        <v>229</v>
      </c>
      <c r="O393" s="89">
        <v>12337</v>
      </c>
    </row>
    <row r="394" spans="1:1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89">
        <v>624</v>
      </c>
      <c r="O394" s="89">
        <v>7169</v>
      </c>
    </row>
    <row r="395" spans="1:1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89">
        <v>2703</v>
      </c>
      <c r="O395" s="89">
        <v>23739</v>
      </c>
    </row>
    <row r="396" spans="1:1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89">
        <v>507</v>
      </c>
      <c r="O396" s="89">
        <v>2662</v>
      </c>
    </row>
    <row r="397" spans="1:1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2077</v>
      </c>
      <c r="M397" s="8" t="s">
        <v>1048</v>
      </c>
      <c r="N397" s="89">
        <v>1967</v>
      </c>
      <c r="O397" s="89">
        <v>36507</v>
      </c>
    </row>
    <row r="398" spans="1:1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2069</v>
      </c>
      <c r="M398" s="8" t="s">
        <v>1298</v>
      </c>
      <c r="N398" s="89">
        <v>59</v>
      </c>
      <c r="O398" s="89">
        <v>5443</v>
      </c>
    </row>
    <row r="399" spans="1:1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2077</v>
      </c>
      <c r="M399" s="8" t="s">
        <v>1048</v>
      </c>
      <c r="N399" s="89">
        <v>4803</v>
      </c>
      <c r="O399" s="89">
        <v>68158</v>
      </c>
    </row>
    <row r="400" spans="1:1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2076</v>
      </c>
      <c r="M400" s="8" t="s">
        <v>1048</v>
      </c>
      <c r="N400" s="89">
        <v>4458</v>
      </c>
      <c r="O400" s="89">
        <v>64283</v>
      </c>
    </row>
    <row r="401" spans="1:1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89">
        <v>886</v>
      </c>
      <c r="O401" s="89">
        <v>3439</v>
      </c>
    </row>
    <row r="402" spans="1:1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2071</v>
      </c>
      <c r="M402" s="8" t="s">
        <v>1048</v>
      </c>
      <c r="N402" s="89">
        <v>34</v>
      </c>
      <c r="O402" s="89">
        <v>8700</v>
      </c>
    </row>
    <row r="403" spans="1:1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89">
        <v>850</v>
      </c>
      <c r="O403" s="89">
        <v>4372</v>
      </c>
    </row>
    <row r="404" spans="1:1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2073</v>
      </c>
      <c r="M404" s="8" t="s">
        <v>948</v>
      </c>
      <c r="N404" s="89">
        <v>51</v>
      </c>
      <c r="O404" s="89">
        <v>7645</v>
      </c>
    </row>
    <row r="405" spans="1:1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89">
        <v>674</v>
      </c>
      <c r="O405" s="89">
        <v>11970</v>
      </c>
    </row>
    <row r="406" spans="1:1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89">
        <v>152</v>
      </c>
      <c r="O406" s="89">
        <v>7544</v>
      </c>
    </row>
    <row r="407" spans="1:1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89">
        <v>256</v>
      </c>
      <c r="O407" s="89">
        <v>5026</v>
      </c>
    </row>
    <row r="408" spans="1:1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922</v>
      </c>
      <c r="M408" s="8" t="s">
        <v>863</v>
      </c>
      <c r="N408" s="89">
        <v>895</v>
      </c>
      <c r="O408" s="89">
        <v>24972</v>
      </c>
    </row>
    <row r="409" spans="1:1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89">
        <v>745</v>
      </c>
      <c r="O409" s="89">
        <v>4118</v>
      </c>
    </row>
    <row r="410" spans="1:1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922</v>
      </c>
      <c r="M410" s="8" t="s">
        <v>863</v>
      </c>
      <c r="N410" s="89">
        <v>431</v>
      </c>
      <c r="O410" s="89">
        <v>15294</v>
      </c>
    </row>
    <row r="411" spans="1:1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89">
        <v>495</v>
      </c>
      <c r="O411" s="89">
        <v>4260</v>
      </c>
    </row>
    <row r="412" spans="1:1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89">
        <v>19770</v>
      </c>
      <c r="O412" s="89">
        <v>60303</v>
      </c>
    </row>
    <row r="413" spans="1:1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89">
        <v>4349</v>
      </c>
      <c r="O413" s="89">
        <v>45396</v>
      </c>
    </row>
    <row r="414" spans="1:1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89">
        <v>64</v>
      </c>
      <c r="O414" s="89">
        <v>4715</v>
      </c>
    </row>
    <row r="415" spans="1:1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922</v>
      </c>
      <c r="M415" s="8" t="s">
        <v>863</v>
      </c>
      <c r="N415" s="89">
        <v>193</v>
      </c>
      <c r="O415" s="89">
        <v>10666</v>
      </c>
    </row>
    <row r="416" spans="1:15">
      <c r="A416" s="5">
        <v>313652</v>
      </c>
      <c r="B416" s="1" t="s">
        <v>468</v>
      </c>
      <c r="C416" s="16">
        <v>4591</v>
      </c>
      <c r="D416" s="1" t="s">
        <v>503</v>
      </c>
      <c r="E416" s="73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16" t="s">
        <v>1869</v>
      </c>
      <c r="M416" s="8" t="s">
        <v>948</v>
      </c>
      <c r="N416" s="89">
        <v>22</v>
      </c>
      <c r="O416" s="89">
        <v>4569</v>
      </c>
    </row>
    <row r="417" spans="1:1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2069</v>
      </c>
      <c r="M417" s="8" t="s">
        <v>1298</v>
      </c>
      <c r="N417" s="89">
        <v>44</v>
      </c>
      <c r="O417" s="89">
        <v>5041</v>
      </c>
    </row>
    <row r="418" spans="1:1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89">
        <v>64</v>
      </c>
      <c r="O418" s="89">
        <v>4891</v>
      </c>
    </row>
    <row r="419" spans="1:1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2072</v>
      </c>
      <c r="M419" s="8" t="s">
        <v>1004</v>
      </c>
      <c r="N419" s="89">
        <v>543</v>
      </c>
      <c r="O419" s="89">
        <v>5279</v>
      </c>
    </row>
    <row r="420" spans="1:1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89">
        <v>9032</v>
      </c>
      <c r="O420" s="89">
        <v>18396</v>
      </c>
    </row>
    <row r="421" spans="1:1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2078</v>
      </c>
      <c r="M421" s="8" t="s">
        <v>880</v>
      </c>
      <c r="N421" s="89">
        <v>209467</v>
      </c>
      <c r="O421" s="89">
        <v>356614</v>
      </c>
    </row>
    <row r="422" spans="1:1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89">
        <v>216</v>
      </c>
      <c r="O422" s="89">
        <v>4131</v>
      </c>
    </row>
    <row r="423" spans="1:1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89">
        <v>456</v>
      </c>
      <c r="O423" s="89">
        <v>9830</v>
      </c>
    </row>
    <row r="424" spans="1:1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2076</v>
      </c>
      <c r="M424" s="8" t="s">
        <v>1048</v>
      </c>
      <c r="N424" s="89">
        <v>26</v>
      </c>
      <c r="O424" s="89">
        <v>5819</v>
      </c>
    </row>
    <row r="425" spans="1:1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2070</v>
      </c>
      <c r="M425" s="8" t="s">
        <v>863</v>
      </c>
      <c r="N425" s="89">
        <v>385</v>
      </c>
      <c r="O425" s="89">
        <v>18061</v>
      </c>
    </row>
    <row r="426" spans="1:1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89">
        <v>618</v>
      </c>
      <c r="O426" s="89">
        <v>7173</v>
      </c>
    </row>
    <row r="427" spans="1:15">
      <c r="A427" s="11">
        <v>313720</v>
      </c>
      <c r="B427" s="1" t="s">
        <v>15</v>
      </c>
      <c r="C427" s="16">
        <v>51534</v>
      </c>
      <c r="D427" s="1" t="s">
        <v>55</v>
      </c>
      <c r="E427" s="17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89">
        <v>13725</v>
      </c>
      <c r="O427" s="89">
        <v>37809</v>
      </c>
    </row>
    <row r="428" spans="1:1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89">
        <v>43</v>
      </c>
      <c r="O428" s="89">
        <v>4176</v>
      </c>
    </row>
    <row r="429" spans="1:1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89">
        <v>895</v>
      </c>
      <c r="O429" s="89">
        <v>12191</v>
      </c>
    </row>
    <row r="430" spans="1:1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89">
        <v>1102</v>
      </c>
      <c r="O430" s="89">
        <v>16987</v>
      </c>
    </row>
    <row r="431" spans="1:1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89">
        <v>441</v>
      </c>
      <c r="O431" s="89">
        <v>9100</v>
      </c>
    </row>
    <row r="432" spans="1:1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1927</v>
      </c>
      <c r="M432" s="8" t="s">
        <v>1004</v>
      </c>
      <c r="N432" s="89">
        <v>17380</v>
      </c>
      <c r="O432" s="89">
        <v>48311</v>
      </c>
    </row>
    <row r="433" spans="1:1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89">
        <v>787</v>
      </c>
      <c r="O433" s="89">
        <v>19580</v>
      </c>
    </row>
    <row r="434" spans="1:1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89">
        <v>4421</v>
      </c>
      <c r="O434" s="89">
        <v>16549</v>
      </c>
    </row>
    <row r="435" spans="1:1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89">
        <v>73</v>
      </c>
      <c r="O435" s="89">
        <v>3407</v>
      </c>
    </row>
    <row r="436" spans="1:1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89">
        <v>308</v>
      </c>
      <c r="O436" s="89">
        <v>6628</v>
      </c>
    </row>
    <row r="437" spans="1:1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89">
        <v>258</v>
      </c>
      <c r="O437" s="89">
        <v>6383</v>
      </c>
    </row>
    <row r="438" spans="1:1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89">
        <v>29541</v>
      </c>
      <c r="O438" s="89">
        <v>72478</v>
      </c>
    </row>
    <row r="439" spans="1:1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89">
        <v>510</v>
      </c>
      <c r="O439" s="89">
        <v>2783</v>
      </c>
    </row>
    <row r="440" spans="1:1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16" t="s">
        <v>1869</v>
      </c>
      <c r="M440" s="8" t="s">
        <v>948</v>
      </c>
      <c r="N440" s="89">
        <v>73</v>
      </c>
      <c r="O440" s="89">
        <v>4954</v>
      </c>
    </row>
    <row r="441" spans="1:1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89">
        <v>7549</v>
      </c>
      <c r="O441" s="89">
        <v>45758</v>
      </c>
    </row>
    <row r="442" spans="1:1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2078</v>
      </c>
      <c r="M442" s="8" t="s">
        <v>880</v>
      </c>
      <c r="N442" s="89">
        <v>400</v>
      </c>
      <c r="O442" s="89">
        <v>4913</v>
      </c>
    </row>
    <row r="443" spans="1:1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2078</v>
      </c>
      <c r="M443" s="8" t="s">
        <v>880</v>
      </c>
      <c r="N443" s="89">
        <v>1905</v>
      </c>
      <c r="O443" s="89">
        <v>14938</v>
      </c>
    </row>
    <row r="444" spans="1:1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89">
        <v>2420</v>
      </c>
      <c r="O444" s="89">
        <v>5078</v>
      </c>
    </row>
    <row r="445" spans="1:15">
      <c r="A445" s="11">
        <v>313865</v>
      </c>
      <c r="B445" s="1" t="s">
        <v>329</v>
      </c>
      <c r="C445" s="16">
        <v>9228</v>
      </c>
      <c r="D445" s="1" t="s">
        <v>129</v>
      </c>
      <c r="E445" s="17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2071</v>
      </c>
      <c r="M445" s="8" t="s">
        <v>1048</v>
      </c>
      <c r="N445" s="89">
        <v>74</v>
      </c>
      <c r="O445" s="89">
        <v>9154</v>
      </c>
    </row>
    <row r="446" spans="1:1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89">
        <v>199</v>
      </c>
      <c r="O446" s="89">
        <v>6190</v>
      </c>
    </row>
    <row r="447" spans="1:15">
      <c r="A447" s="11">
        <v>313868</v>
      </c>
      <c r="B447" s="1" t="s">
        <v>650</v>
      </c>
      <c r="C447" s="16">
        <v>6762</v>
      </c>
      <c r="D447" s="1" t="s">
        <v>129</v>
      </c>
      <c r="E447" s="17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2071</v>
      </c>
      <c r="M447" s="8" t="s">
        <v>1048</v>
      </c>
      <c r="N447" s="89">
        <v>56</v>
      </c>
      <c r="O447" s="89">
        <v>6706</v>
      </c>
    </row>
    <row r="448" spans="1:1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89">
        <v>460</v>
      </c>
      <c r="O448" s="89">
        <v>5122</v>
      </c>
    </row>
    <row r="449" spans="1:1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89">
        <v>3367</v>
      </c>
      <c r="O449" s="89">
        <v>15192</v>
      </c>
    </row>
    <row r="450" spans="1:1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2070</v>
      </c>
      <c r="M450" s="8" t="s">
        <v>863</v>
      </c>
      <c r="N450" s="89">
        <v>159</v>
      </c>
      <c r="O450" s="89">
        <v>7089</v>
      </c>
    </row>
    <row r="451" spans="1:1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89">
        <v>10445</v>
      </c>
      <c r="O451" s="89">
        <v>32453</v>
      </c>
    </row>
    <row r="452" spans="1:1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89">
        <v>461</v>
      </c>
      <c r="O452" s="89">
        <v>4668</v>
      </c>
    </row>
    <row r="453" spans="1:1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2070</v>
      </c>
      <c r="M453" s="8" t="s">
        <v>863</v>
      </c>
      <c r="N453" s="89">
        <v>699</v>
      </c>
      <c r="O453" s="89">
        <v>18309</v>
      </c>
    </row>
    <row r="454" spans="1:1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2077</v>
      </c>
      <c r="M454" s="8" t="s">
        <v>1048</v>
      </c>
      <c r="N454" s="89">
        <v>12</v>
      </c>
      <c r="O454" s="89">
        <v>6564</v>
      </c>
    </row>
    <row r="455" spans="1:1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2076</v>
      </c>
      <c r="M455" s="8" t="s">
        <v>1048</v>
      </c>
      <c r="N455" s="89">
        <v>262</v>
      </c>
      <c r="O455" s="89">
        <v>18554</v>
      </c>
    </row>
    <row r="456" spans="1:1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89">
        <v>14613</v>
      </c>
      <c r="O456" s="89">
        <v>74501</v>
      </c>
    </row>
    <row r="457" spans="1:1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89">
        <v>1737</v>
      </c>
      <c r="O457" s="89">
        <v>21194</v>
      </c>
    </row>
    <row r="458" spans="1:1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2069</v>
      </c>
      <c r="M458" s="8" t="s">
        <v>1298</v>
      </c>
      <c r="N458" s="89">
        <v>2143</v>
      </c>
      <c r="O458" s="89">
        <v>26035</v>
      </c>
    </row>
    <row r="459" spans="1:1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89">
        <v>548</v>
      </c>
      <c r="O459" s="89">
        <v>7406</v>
      </c>
    </row>
    <row r="460" spans="1:1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2078</v>
      </c>
      <c r="M460" s="8" t="s">
        <v>880</v>
      </c>
      <c r="N460" s="89">
        <v>1304</v>
      </c>
      <c r="O460" s="89">
        <v>11369</v>
      </c>
    </row>
    <row r="461" spans="1:1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89">
        <v>1759</v>
      </c>
      <c r="O461" s="89">
        <v>12689</v>
      </c>
    </row>
    <row r="462" spans="1:1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89">
        <v>21665</v>
      </c>
      <c r="O462" s="89">
        <v>39382</v>
      </c>
    </row>
    <row r="463" spans="1:1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2069</v>
      </c>
      <c r="M463" s="8" t="s">
        <v>1298</v>
      </c>
      <c r="N463" s="89">
        <v>265</v>
      </c>
      <c r="O463" s="89">
        <v>3925</v>
      </c>
    </row>
    <row r="464" spans="1:1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89">
        <v>3094</v>
      </c>
      <c r="O464" s="89">
        <v>11834</v>
      </c>
    </row>
    <row r="465" spans="1:1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2078</v>
      </c>
      <c r="M465" s="8" t="s">
        <v>880</v>
      </c>
      <c r="N465" s="89">
        <v>330</v>
      </c>
      <c r="O465" s="89">
        <v>2698</v>
      </c>
    </row>
    <row r="466" spans="1:1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89">
        <v>518</v>
      </c>
      <c r="O466" s="89">
        <v>3601</v>
      </c>
    </row>
    <row r="467" spans="1:1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89">
        <v>42</v>
      </c>
      <c r="O467" s="89">
        <v>2774</v>
      </c>
    </row>
    <row r="468" spans="1:1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89">
        <v>2119</v>
      </c>
      <c r="O468" s="89">
        <v>11325</v>
      </c>
    </row>
    <row r="469" spans="1:1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89">
        <v>270</v>
      </c>
      <c r="O469" s="89">
        <v>8296</v>
      </c>
    </row>
    <row r="470" spans="1:1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922</v>
      </c>
      <c r="M470" s="8" t="s">
        <v>863</v>
      </c>
      <c r="N470" s="89">
        <v>79</v>
      </c>
      <c r="O470" s="89">
        <v>8663</v>
      </c>
    </row>
    <row r="471" spans="1:1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89">
        <v>78</v>
      </c>
      <c r="O471" s="89">
        <v>4515</v>
      </c>
    </row>
    <row r="472" spans="1:1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89">
        <v>8710</v>
      </c>
      <c r="O472" s="89">
        <v>22342</v>
      </c>
    </row>
    <row r="473" spans="1:1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2078</v>
      </c>
      <c r="M473" s="8" t="s">
        <v>880</v>
      </c>
      <c r="N473" s="89">
        <v>3079</v>
      </c>
      <c r="O473" s="89">
        <v>11460</v>
      </c>
    </row>
    <row r="474" spans="1:1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2077</v>
      </c>
      <c r="M474" s="8" t="s">
        <v>1048</v>
      </c>
      <c r="N474" s="89">
        <v>33</v>
      </c>
      <c r="O474" s="89">
        <v>10894</v>
      </c>
    </row>
    <row r="475" spans="1:1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89">
        <v>1181</v>
      </c>
      <c r="O475" s="89">
        <v>17717</v>
      </c>
    </row>
    <row r="476" spans="1:1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2077</v>
      </c>
      <c r="M476" s="8" t="s">
        <v>1048</v>
      </c>
      <c r="N476" s="89">
        <v>183</v>
      </c>
      <c r="O476" s="89">
        <v>12531</v>
      </c>
    </row>
    <row r="477" spans="1:1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1927</v>
      </c>
      <c r="M477" s="8" t="s">
        <v>1004</v>
      </c>
      <c r="N477" s="89">
        <v>6835</v>
      </c>
      <c r="O477" s="89">
        <v>31324</v>
      </c>
    </row>
    <row r="478" spans="1:1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89">
        <v>277</v>
      </c>
      <c r="O478" s="89">
        <v>3503</v>
      </c>
    </row>
    <row r="479" spans="1:1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89">
        <v>88</v>
      </c>
      <c r="O479" s="89">
        <v>3767</v>
      </c>
    </row>
    <row r="480" spans="1:15">
      <c r="A480" s="11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89">
        <v>574</v>
      </c>
      <c r="O480" s="89">
        <v>20703</v>
      </c>
    </row>
    <row r="481" spans="1:1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2069</v>
      </c>
      <c r="M481" s="8" t="s">
        <v>1298</v>
      </c>
      <c r="N481" s="89">
        <v>324</v>
      </c>
      <c r="O481" s="89">
        <v>6260</v>
      </c>
    </row>
    <row r="482" spans="1:1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89">
        <v>550</v>
      </c>
      <c r="O482" s="89">
        <v>10293</v>
      </c>
    </row>
    <row r="483" spans="1:1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89">
        <v>780</v>
      </c>
      <c r="O483" s="89">
        <v>5081</v>
      </c>
    </row>
    <row r="484" spans="1:15">
      <c r="A484" s="5">
        <v>314180</v>
      </c>
      <c r="B484" s="1" t="s">
        <v>110</v>
      </c>
      <c r="C484" s="16">
        <v>32087</v>
      </c>
      <c r="D484" s="1" t="s">
        <v>503</v>
      </c>
      <c r="E484" s="73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16" t="s">
        <v>1869</v>
      </c>
      <c r="M484" s="8" t="s">
        <v>948</v>
      </c>
      <c r="N484" s="89">
        <v>869</v>
      </c>
      <c r="O484" s="89">
        <v>31218</v>
      </c>
    </row>
    <row r="485" spans="1:1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89">
        <v>387</v>
      </c>
      <c r="O485" s="89">
        <v>3581</v>
      </c>
    </row>
    <row r="486" spans="1:1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89">
        <v>180</v>
      </c>
      <c r="O486" s="89">
        <v>13501</v>
      </c>
    </row>
    <row r="487" spans="1:1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89">
        <v>406</v>
      </c>
      <c r="O487" s="89">
        <v>10483</v>
      </c>
    </row>
    <row r="488" spans="1:1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89">
        <v>628</v>
      </c>
      <c r="O488" s="89">
        <v>14316</v>
      </c>
    </row>
    <row r="489" spans="1:1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2076</v>
      </c>
      <c r="M489" s="8" t="s">
        <v>1048</v>
      </c>
      <c r="N489" s="89">
        <v>14</v>
      </c>
      <c r="O489" s="89">
        <v>4962</v>
      </c>
    </row>
    <row r="490" spans="1:1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2072</v>
      </c>
      <c r="M490" s="8" t="s">
        <v>1004</v>
      </c>
      <c r="N490" s="89">
        <v>1076</v>
      </c>
      <c r="O490" s="89">
        <v>3935</v>
      </c>
    </row>
    <row r="491" spans="1:1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89">
        <v>778</v>
      </c>
      <c r="O491" s="89">
        <v>6891</v>
      </c>
    </row>
    <row r="492" spans="1:1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89">
        <v>31</v>
      </c>
      <c r="O492" s="89">
        <v>2333</v>
      </c>
    </row>
    <row r="493" spans="1:1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89">
        <v>416</v>
      </c>
      <c r="O493" s="89">
        <v>8325</v>
      </c>
    </row>
    <row r="494" spans="1:1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2076</v>
      </c>
      <c r="M494" s="8" t="s">
        <v>1048</v>
      </c>
      <c r="N494" s="89">
        <v>169</v>
      </c>
      <c r="O494" s="89">
        <v>15036</v>
      </c>
    </row>
    <row r="495" spans="1:1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89">
        <v>1458</v>
      </c>
      <c r="O495" s="89">
        <v>19593</v>
      </c>
    </row>
    <row r="496" spans="1:1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2077</v>
      </c>
      <c r="M496" s="8" t="s">
        <v>1048</v>
      </c>
      <c r="N496" s="89">
        <v>381</v>
      </c>
      <c r="O496" s="89">
        <v>20921</v>
      </c>
    </row>
    <row r="497" spans="1:1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89">
        <v>2895</v>
      </c>
      <c r="O497" s="89">
        <v>10649</v>
      </c>
    </row>
    <row r="498" spans="1:1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89">
        <v>3875</v>
      </c>
      <c r="O498" s="89">
        <v>44640</v>
      </c>
    </row>
    <row r="499" spans="1:1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89">
        <v>17</v>
      </c>
      <c r="O499" s="89">
        <v>4981</v>
      </c>
    </row>
    <row r="500" spans="1:1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89">
        <v>1831</v>
      </c>
      <c r="O500" s="89">
        <v>20295</v>
      </c>
    </row>
    <row r="501" spans="1:1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89">
        <v>86469</v>
      </c>
      <c r="O501" s="89">
        <v>323145</v>
      </c>
    </row>
    <row r="502" spans="1:1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89">
        <v>1789</v>
      </c>
      <c r="O502" s="89">
        <v>21761</v>
      </c>
    </row>
    <row r="503" spans="1:1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89">
        <v>30</v>
      </c>
      <c r="O503" s="89">
        <v>8369</v>
      </c>
    </row>
    <row r="504" spans="1:1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89">
        <v>538</v>
      </c>
      <c r="O504" s="89">
        <v>8305</v>
      </c>
    </row>
    <row r="505" spans="1:1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89">
        <v>59</v>
      </c>
      <c r="O505" s="89">
        <v>2551</v>
      </c>
    </row>
    <row r="506" spans="1:1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89">
        <v>155</v>
      </c>
      <c r="O506" s="89">
        <v>3163</v>
      </c>
    </row>
    <row r="507" spans="1:1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89">
        <v>289</v>
      </c>
      <c r="O507" s="89">
        <v>5930</v>
      </c>
    </row>
    <row r="508" spans="1:1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89">
        <v>16480</v>
      </c>
      <c r="O508" s="89">
        <v>92514</v>
      </c>
    </row>
    <row r="509" spans="1:1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89">
        <v>627</v>
      </c>
      <c r="O509" s="89">
        <v>26748</v>
      </c>
    </row>
    <row r="510" spans="1:1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89">
        <v>1786</v>
      </c>
      <c r="O510" s="89">
        <v>19356</v>
      </c>
    </row>
    <row r="511" spans="1:1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2069</v>
      </c>
      <c r="M511" s="8" t="s">
        <v>1298</v>
      </c>
      <c r="N511" s="89">
        <v>54</v>
      </c>
      <c r="O511" s="89">
        <v>3225</v>
      </c>
    </row>
    <row r="512" spans="1:1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1593</v>
      </c>
      <c r="M512" s="8" t="s">
        <v>863</v>
      </c>
      <c r="N512" s="89">
        <v>4553</v>
      </c>
      <c r="O512" s="89">
        <v>36942</v>
      </c>
    </row>
    <row r="513" spans="1:1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89">
        <v>1039</v>
      </c>
      <c r="O513" s="89">
        <v>5980</v>
      </c>
    </row>
    <row r="514" spans="1:1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89">
        <v>26</v>
      </c>
      <c r="O514" s="89">
        <v>3350</v>
      </c>
    </row>
    <row r="515" spans="1:1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89">
        <v>208</v>
      </c>
      <c r="O515" s="89">
        <v>4612</v>
      </c>
    </row>
    <row r="516" spans="1:1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89">
        <v>604</v>
      </c>
      <c r="O516" s="89">
        <v>7938</v>
      </c>
    </row>
    <row r="517" spans="1:1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89">
        <v>3203</v>
      </c>
      <c r="O517" s="89">
        <v>23954</v>
      </c>
    </row>
    <row r="518" spans="1:1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89">
        <v>17</v>
      </c>
      <c r="O518" s="89">
        <v>10472</v>
      </c>
    </row>
    <row r="519" spans="1:1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2069</v>
      </c>
      <c r="M519" s="8" t="s">
        <v>1298</v>
      </c>
      <c r="N519" s="89">
        <v>48</v>
      </c>
      <c r="O519" s="89">
        <v>3250</v>
      </c>
    </row>
    <row r="520" spans="1:1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89">
        <v>7174</v>
      </c>
      <c r="O520" s="89">
        <v>10800</v>
      </c>
    </row>
    <row r="521" spans="1:1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2072</v>
      </c>
      <c r="M521" s="8" t="s">
        <v>1004</v>
      </c>
      <c r="N521" s="89">
        <v>49289</v>
      </c>
      <c r="O521" s="89">
        <v>45754</v>
      </c>
    </row>
    <row r="522" spans="1:1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2070</v>
      </c>
      <c r="M522" s="8" t="s">
        <v>863</v>
      </c>
      <c r="N522" s="89">
        <v>84</v>
      </c>
      <c r="O522" s="89">
        <v>3660</v>
      </c>
    </row>
    <row r="523" spans="1:1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89">
        <v>4539</v>
      </c>
      <c r="O523" s="89">
        <v>11283</v>
      </c>
    </row>
    <row r="524" spans="1:1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2077</v>
      </c>
      <c r="M524" s="8" t="s">
        <v>1048</v>
      </c>
      <c r="N524" s="89">
        <v>158</v>
      </c>
      <c r="O524" s="89">
        <v>7488</v>
      </c>
    </row>
    <row r="525" spans="1:1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89">
        <v>535</v>
      </c>
      <c r="O525" s="89">
        <v>16134</v>
      </c>
    </row>
    <row r="526" spans="1:1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89">
        <v>23312</v>
      </c>
      <c r="O526" s="89">
        <v>77707</v>
      </c>
    </row>
    <row r="527" spans="1:1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2070</v>
      </c>
      <c r="M527" s="8" t="s">
        <v>863</v>
      </c>
      <c r="N527" s="89">
        <v>677</v>
      </c>
      <c r="O527" s="89">
        <v>31258</v>
      </c>
    </row>
    <row r="528" spans="1:1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2070</v>
      </c>
      <c r="M528" s="8" t="s">
        <v>863</v>
      </c>
      <c r="N528" s="89">
        <v>274</v>
      </c>
      <c r="O528" s="89">
        <v>10683</v>
      </c>
    </row>
    <row r="529" spans="1:1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89">
        <v>43</v>
      </c>
      <c r="O529" s="89">
        <v>5354</v>
      </c>
    </row>
    <row r="530" spans="1:1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2078</v>
      </c>
      <c r="M530" s="8" t="s">
        <v>880</v>
      </c>
      <c r="N530" s="89">
        <v>63</v>
      </c>
      <c r="O530" s="89">
        <v>1824</v>
      </c>
    </row>
    <row r="531" spans="1:1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89">
        <v>82</v>
      </c>
      <c r="O531" s="89">
        <v>6119</v>
      </c>
    </row>
    <row r="532" spans="1:1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89">
        <v>446</v>
      </c>
      <c r="O532" s="89">
        <v>2391</v>
      </c>
    </row>
    <row r="533" spans="1:15">
      <c r="A533" s="5">
        <v>314560</v>
      </c>
      <c r="B533" s="1" t="s">
        <v>201</v>
      </c>
      <c r="C533" s="16">
        <v>42461</v>
      </c>
      <c r="D533" s="1" t="s">
        <v>55</v>
      </c>
      <c r="E533" s="17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89">
        <v>9467</v>
      </c>
      <c r="O533" s="89">
        <v>32994</v>
      </c>
    </row>
    <row r="534" spans="1:15">
      <c r="A534" s="11">
        <v>314570</v>
      </c>
      <c r="B534" s="1" t="s">
        <v>761</v>
      </c>
      <c r="C534" s="16">
        <v>2190</v>
      </c>
      <c r="D534" s="1" t="s">
        <v>8</v>
      </c>
      <c r="E534" s="56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2078</v>
      </c>
      <c r="M534" s="8" t="s">
        <v>880</v>
      </c>
      <c r="N534" s="89">
        <v>92</v>
      </c>
      <c r="O534" s="89">
        <v>2098</v>
      </c>
    </row>
    <row r="535" spans="1:1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89">
        <v>145</v>
      </c>
      <c r="O535" s="89">
        <v>3027</v>
      </c>
    </row>
    <row r="536" spans="1:1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89">
        <v>330</v>
      </c>
      <c r="O536" s="89">
        <v>4412</v>
      </c>
    </row>
    <row r="537" spans="1:1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89">
        <v>164</v>
      </c>
      <c r="O537" s="89">
        <v>7816</v>
      </c>
    </row>
    <row r="538" spans="1:1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89">
        <v>18683</v>
      </c>
      <c r="O538" s="89">
        <v>20908</v>
      </c>
    </row>
    <row r="539" spans="1:1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89">
        <v>3999</v>
      </c>
      <c r="O539" s="89">
        <v>29679</v>
      </c>
    </row>
    <row r="540" spans="1:1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89">
        <v>24005</v>
      </c>
      <c r="O540" s="89">
        <v>51658</v>
      </c>
    </row>
    <row r="541" spans="1:1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2070</v>
      </c>
      <c r="M541" s="8" t="s">
        <v>863</v>
      </c>
      <c r="N541" s="89">
        <v>175</v>
      </c>
      <c r="O541" s="89">
        <v>5945</v>
      </c>
    </row>
    <row r="542" spans="1:1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89">
        <v>274</v>
      </c>
      <c r="O542" s="89">
        <v>6221</v>
      </c>
    </row>
    <row r="543" spans="1:1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2070</v>
      </c>
      <c r="M543" s="8" t="s">
        <v>863</v>
      </c>
      <c r="N543" s="89">
        <v>574</v>
      </c>
      <c r="O543" s="89">
        <v>19951</v>
      </c>
    </row>
    <row r="544" spans="1:1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89">
        <v>310</v>
      </c>
      <c r="O544" s="89">
        <v>4271</v>
      </c>
    </row>
    <row r="545" spans="1:1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89">
        <v>1419</v>
      </c>
      <c r="O545" s="89">
        <v>7021</v>
      </c>
    </row>
    <row r="546" spans="1:1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2077</v>
      </c>
      <c r="M546" s="8" t="s">
        <v>1048</v>
      </c>
      <c r="N546" s="89">
        <v>8</v>
      </c>
      <c r="O546" s="89">
        <v>6209</v>
      </c>
    </row>
    <row r="547" spans="1:1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89">
        <v>47</v>
      </c>
      <c r="O547" s="89">
        <v>1506</v>
      </c>
    </row>
    <row r="548" spans="1:1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89">
        <v>253</v>
      </c>
      <c r="O548" s="89">
        <v>6491</v>
      </c>
    </row>
    <row r="549" spans="1:1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922</v>
      </c>
      <c r="M549" s="8" t="s">
        <v>863</v>
      </c>
      <c r="N549" s="89">
        <v>20</v>
      </c>
      <c r="O549" s="89">
        <v>5844</v>
      </c>
    </row>
    <row r="550" spans="1:1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89">
        <v>1257</v>
      </c>
      <c r="O550" s="89">
        <v>14531</v>
      </c>
    </row>
    <row r="551" spans="1:1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89">
        <v>19657</v>
      </c>
      <c r="O551" s="89">
        <v>73677</v>
      </c>
    </row>
    <row r="552" spans="1:1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89">
        <v>26678</v>
      </c>
      <c r="O552" s="89">
        <v>67460</v>
      </c>
    </row>
    <row r="553" spans="1:1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89">
        <v>3618</v>
      </c>
      <c r="O553" s="89">
        <v>18121</v>
      </c>
    </row>
    <row r="554" spans="1:1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89">
        <v>4516</v>
      </c>
      <c r="O554" s="89">
        <v>16668</v>
      </c>
    </row>
    <row r="555" spans="1:1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89">
        <v>4898</v>
      </c>
      <c r="O555" s="89">
        <v>20036</v>
      </c>
    </row>
    <row r="556" spans="1:1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89">
        <v>100</v>
      </c>
      <c r="O556" s="89">
        <v>1640</v>
      </c>
    </row>
    <row r="557" spans="1:1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89">
        <v>3978</v>
      </c>
      <c r="O557" s="89">
        <v>12630</v>
      </c>
    </row>
    <row r="558" spans="1:15">
      <c r="A558" s="11">
        <v>314770</v>
      </c>
      <c r="B558" s="1" t="s">
        <v>412</v>
      </c>
      <c r="C558" s="16">
        <v>8222</v>
      </c>
      <c r="D558" s="1" t="s">
        <v>55</v>
      </c>
      <c r="E558" s="17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89">
        <v>1116</v>
      </c>
      <c r="O558" s="89">
        <v>7106</v>
      </c>
    </row>
    <row r="559" spans="1:1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2078</v>
      </c>
      <c r="M559" s="8" t="s">
        <v>880</v>
      </c>
      <c r="N559" s="89">
        <v>101</v>
      </c>
      <c r="O559" s="89">
        <v>1970</v>
      </c>
    </row>
    <row r="560" spans="1:1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89">
        <v>23428</v>
      </c>
      <c r="O560" s="89">
        <v>91496</v>
      </c>
    </row>
    <row r="561" spans="1:15">
      <c r="A561" s="11">
        <v>314795</v>
      </c>
      <c r="B561" s="1" t="s">
        <v>772</v>
      </c>
      <c r="C561" s="16">
        <v>6081</v>
      </c>
      <c r="D561" s="1" t="s">
        <v>129</v>
      </c>
      <c r="E561" s="17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2071</v>
      </c>
      <c r="M561" s="8" t="s">
        <v>1048</v>
      </c>
      <c r="N561" s="89">
        <v>22</v>
      </c>
      <c r="O561" s="89">
        <v>6059</v>
      </c>
    </row>
    <row r="562" spans="1:1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89">
        <v>40121</v>
      </c>
      <c r="O562" s="89">
        <v>112143</v>
      </c>
    </row>
    <row r="563" spans="1:1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89">
        <v>16320</v>
      </c>
      <c r="O563" s="89">
        <v>74610</v>
      </c>
    </row>
    <row r="564" spans="1:1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89">
        <v>300</v>
      </c>
      <c r="O564" s="89">
        <v>5488</v>
      </c>
    </row>
    <row r="565" spans="1:1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89">
        <v>453</v>
      </c>
      <c r="O565" s="89">
        <v>9191</v>
      </c>
    </row>
    <row r="566" spans="1:1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1661</v>
      </c>
      <c r="M566" s="8" t="s">
        <v>1298</v>
      </c>
      <c r="N566" s="89">
        <v>224</v>
      </c>
      <c r="O566" s="89">
        <v>4700</v>
      </c>
    </row>
    <row r="567" spans="1:1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2070</v>
      </c>
      <c r="M567" s="8" t="s">
        <v>863</v>
      </c>
      <c r="N567" s="89">
        <v>333</v>
      </c>
      <c r="O567" s="89">
        <v>8335</v>
      </c>
    </row>
    <row r="568" spans="1:1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1661</v>
      </c>
      <c r="M568" s="8" t="s">
        <v>1298</v>
      </c>
      <c r="N568" s="89">
        <v>951</v>
      </c>
      <c r="O568" s="89">
        <v>16978</v>
      </c>
    </row>
    <row r="569" spans="1:1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2070</v>
      </c>
      <c r="M569" s="8" t="s">
        <v>863</v>
      </c>
      <c r="N569" s="89">
        <v>1776</v>
      </c>
      <c r="O569" s="89">
        <v>22888</v>
      </c>
    </row>
    <row r="570" spans="1:1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89">
        <v>27</v>
      </c>
      <c r="O570" s="89">
        <v>7199</v>
      </c>
    </row>
    <row r="571" spans="1:1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89">
        <v>185</v>
      </c>
      <c r="O571" s="89">
        <v>3046</v>
      </c>
    </row>
    <row r="572" spans="1:15">
      <c r="A572" s="5">
        <v>314890</v>
      </c>
      <c r="B572" s="1" t="s">
        <v>418</v>
      </c>
      <c r="C572" s="16">
        <v>4028</v>
      </c>
      <c r="D572" s="1" t="s">
        <v>55</v>
      </c>
      <c r="E572" s="17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89">
        <v>1512</v>
      </c>
      <c r="O572" s="89">
        <v>2516</v>
      </c>
    </row>
    <row r="573" spans="1:1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89">
        <v>49</v>
      </c>
      <c r="O573" s="89">
        <v>2500</v>
      </c>
    </row>
    <row r="574" spans="1:1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89">
        <v>1115</v>
      </c>
      <c r="O574" s="89">
        <v>10403</v>
      </c>
    </row>
    <row r="575" spans="1:1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2076</v>
      </c>
      <c r="M575" s="8" t="s">
        <v>1048</v>
      </c>
      <c r="N575" s="89">
        <v>57</v>
      </c>
      <c r="O575" s="89">
        <v>11716</v>
      </c>
    </row>
    <row r="576" spans="1:1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89">
        <v>301</v>
      </c>
      <c r="O576" s="89">
        <v>3370</v>
      </c>
    </row>
    <row r="577" spans="1:1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1927</v>
      </c>
      <c r="M577" s="8" t="s">
        <v>1004</v>
      </c>
      <c r="N577" s="89">
        <v>17458</v>
      </c>
      <c r="O577" s="89">
        <v>47718</v>
      </c>
    </row>
    <row r="578" spans="1:1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2078</v>
      </c>
      <c r="M578" s="8" t="s">
        <v>880</v>
      </c>
      <c r="N578" s="89">
        <v>34</v>
      </c>
      <c r="O578" s="89">
        <v>1824</v>
      </c>
    </row>
    <row r="579" spans="1:1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2078</v>
      </c>
      <c r="M579" s="8" t="s">
        <v>880</v>
      </c>
      <c r="N579" s="89">
        <v>456</v>
      </c>
      <c r="O579" s="89">
        <v>2928</v>
      </c>
    </row>
    <row r="580" spans="1:1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89">
        <v>282</v>
      </c>
      <c r="O580" s="89">
        <v>4206</v>
      </c>
    </row>
    <row r="581" spans="1:1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89">
        <v>3143</v>
      </c>
      <c r="O581" s="89">
        <v>8476</v>
      </c>
    </row>
    <row r="582" spans="1:1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89">
        <v>1499</v>
      </c>
      <c r="O582" s="89">
        <v>14466</v>
      </c>
    </row>
    <row r="583" spans="1:1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89">
        <v>2782</v>
      </c>
      <c r="O583" s="89">
        <v>19004</v>
      </c>
    </row>
    <row r="584" spans="1:1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89">
        <v>954</v>
      </c>
      <c r="O584" s="89">
        <v>6021</v>
      </c>
    </row>
    <row r="585" spans="1:1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2070</v>
      </c>
      <c r="M585" s="8" t="s">
        <v>863</v>
      </c>
      <c r="N585" s="89">
        <v>95</v>
      </c>
      <c r="O585" s="89">
        <v>4214</v>
      </c>
    </row>
    <row r="586" spans="1:1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2078</v>
      </c>
      <c r="M586" s="8" t="s">
        <v>880</v>
      </c>
      <c r="N586" s="89">
        <v>327</v>
      </c>
      <c r="O586" s="89">
        <v>2477</v>
      </c>
    </row>
    <row r="587" spans="1:1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89">
        <v>153</v>
      </c>
      <c r="O587" s="89">
        <v>8563</v>
      </c>
    </row>
    <row r="588" spans="1:1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89">
        <v>333</v>
      </c>
      <c r="O588" s="89">
        <v>3907</v>
      </c>
    </row>
    <row r="589" spans="1:1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89">
        <v>71</v>
      </c>
      <c r="O589" s="89">
        <v>4579</v>
      </c>
    </row>
    <row r="590" spans="1:1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89">
        <v>118</v>
      </c>
      <c r="O590" s="89">
        <v>4956</v>
      </c>
    </row>
    <row r="591" spans="1:1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89">
        <v>563</v>
      </c>
      <c r="O591" s="89">
        <v>8356</v>
      </c>
    </row>
    <row r="592" spans="1:1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89">
        <v>902</v>
      </c>
      <c r="O592" s="89">
        <v>4126</v>
      </c>
    </row>
    <row r="593" spans="1:15">
      <c r="A593" s="11">
        <v>315057</v>
      </c>
      <c r="B593" s="1" t="s">
        <v>603</v>
      </c>
      <c r="C593" s="16">
        <v>7649</v>
      </c>
      <c r="D593" s="1" t="s">
        <v>129</v>
      </c>
      <c r="E593" s="17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2071</v>
      </c>
      <c r="M593" s="8" t="s">
        <v>1048</v>
      </c>
      <c r="N593" s="89">
        <v>19</v>
      </c>
      <c r="O593" s="89">
        <v>7630</v>
      </c>
    </row>
    <row r="594" spans="1:1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89">
        <v>508</v>
      </c>
      <c r="O594" s="89">
        <v>6059</v>
      </c>
    </row>
    <row r="595" spans="1:1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89">
        <v>2705</v>
      </c>
      <c r="O595" s="89">
        <v>3498</v>
      </c>
    </row>
    <row r="596" spans="1:1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89">
        <v>392</v>
      </c>
      <c r="O596" s="89">
        <v>17478</v>
      </c>
    </row>
    <row r="597" spans="1:1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89">
        <v>625</v>
      </c>
      <c r="O597" s="89">
        <v>4949</v>
      </c>
    </row>
    <row r="598" spans="1:1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89">
        <v>1471</v>
      </c>
      <c r="O598" s="89">
        <v>7167</v>
      </c>
    </row>
    <row r="599" spans="1:1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89">
        <v>2059</v>
      </c>
      <c r="O599" s="89">
        <v>8896</v>
      </c>
    </row>
    <row r="600" spans="1:1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89">
        <v>9271</v>
      </c>
      <c r="O600" s="89">
        <v>48203</v>
      </c>
    </row>
    <row r="601" spans="1:1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89">
        <v>1474</v>
      </c>
      <c r="O601" s="89">
        <v>9475</v>
      </c>
    </row>
    <row r="602" spans="1:1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89">
        <v>7625</v>
      </c>
      <c r="O602" s="89">
        <v>20356</v>
      </c>
    </row>
    <row r="603" spans="1:1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89">
        <v>4161</v>
      </c>
      <c r="O603" s="89">
        <v>30593</v>
      </c>
    </row>
    <row r="604" spans="1:1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89">
        <v>3111</v>
      </c>
      <c r="O604" s="89">
        <v>9238</v>
      </c>
    </row>
    <row r="605" spans="1:1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89">
        <v>2341</v>
      </c>
      <c r="O605" s="89">
        <v>14642</v>
      </c>
    </row>
    <row r="606" spans="1:1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89">
        <v>73689</v>
      </c>
      <c r="O606" s="89">
        <v>94080</v>
      </c>
    </row>
    <row r="607" spans="1:1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89">
        <v>114</v>
      </c>
      <c r="O607" s="89">
        <v>8695</v>
      </c>
    </row>
    <row r="608" spans="1:1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89">
        <v>3511</v>
      </c>
      <c r="O608" s="89">
        <v>28876</v>
      </c>
    </row>
    <row r="609" spans="1:1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89">
        <v>13876</v>
      </c>
      <c r="O609" s="89">
        <v>47684</v>
      </c>
    </row>
    <row r="610" spans="1:1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89">
        <v>18</v>
      </c>
      <c r="O610" s="89">
        <v>4261</v>
      </c>
    </row>
    <row r="611" spans="1:1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89">
        <v>169</v>
      </c>
      <c r="O611" s="89">
        <v>12174</v>
      </c>
    </row>
    <row r="612" spans="1:1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2077</v>
      </c>
      <c r="M612" s="8" t="s">
        <v>1048</v>
      </c>
      <c r="N612" s="89">
        <v>1607</v>
      </c>
      <c r="O612" s="89">
        <v>36934</v>
      </c>
    </row>
    <row r="613" spans="1:1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89">
        <v>166</v>
      </c>
      <c r="O613" s="89">
        <v>11108</v>
      </c>
    </row>
    <row r="614" spans="1:1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2070</v>
      </c>
      <c r="M614" s="8" t="s">
        <v>863</v>
      </c>
      <c r="N614" s="89">
        <v>520</v>
      </c>
      <c r="O614" s="89">
        <v>16345</v>
      </c>
    </row>
    <row r="615" spans="1:1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89">
        <v>56458</v>
      </c>
      <c r="O615" s="89">
        <v>94826</v>
      </c>
    </row>
    <row r="616" spans="1:1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89">
        <v>2130</v>
      </c>
      <c r="O616" s="89">
        <v>3913</v>
      </c>
    </row>
    <row r="617" spans="1:1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89">
        <v>889</v>
      </c>
      <c r="O617" s="89">
        <v>8152</v>
      </c>
    </row>
    <row r="618" spans="1:1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89">
        <v>3146</v>
      </c>
      <c r="O618" s="89">
        <v>24963</v>
      </c>
    </row>
    <row r="619" spans="1:1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89">
        <v>666</v>
      </c>
      <c r="O619" s="89">
        <v>7975</v>
      </c>
    </row>
    <row r="620" spans="1:1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89">
        <v>168</v>
      </c>
      <c r="O620" s="89">
        <v>3499</v>
      </c>
    </row>
    <row r="621" spans="1:1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89">
        <v>146</v>
      </c>
      <c r="O621" s="89">
        <v>5377</v>
      </c>
    </row>
    <row r="622" spans="1:1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89">
        <v>88</v>
      </c>
      <c r="O622" s="89">
        <v>3768</v>
      </c>
    </row>
    <row r="623" spans="1:1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2079</v>
      </c>
      <c r="M623" s="8" t="s">
        <v>948</v>
      </c>
      <c r="N623" s="89">
        <v>53</v>
      </c>
      <c r="O623" s="89">
        <v>3007</v>
      </c>
    </row>
    <row r="624" spans="1:1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89">
        <v>1072</v>
      </c>
      <c r="O624" s="89">
        <v>18723</v>
      </c>
    </row>
    <row r="625" spans="1:1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89">
        <v>293</v>
      </c>
      <c r="O625" s="89">
        <v>8180</v>
      </c>
    </row>
    <row r="626" spans="1:1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89">
        <v>1610</v>
      </c>
      <c r="O626" s="89">
        <v>9092</v>
      </c>
    </row>
    <row r="627" spans="1:1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89">
        <v>347</v>
      </c>
      <c r="O627" s="89">
        <v>3281</v>
      </c>
    </row>
    <row r="628" spans="1:1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89">
        <v>88</v>
      </c>
      <c r="O628" s="89">
        <v>1885</v>
      </c>
    </row>
    <row r="629" spans="1:1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2072</v>
      </c>
      <c r="M629" s="8" t="s">
        <v>1004</v>
      </c>
      <c r="N629" s="89">
        <v>4431</v>
      </c>
      <c r="O629" s="89">
        <v>12370</v>
      </c>
    </row>
    <row r="630" spans="1:1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89">
        <v>1446</v>
      </c>
      <c r="O630" s="89">
        <v>22693</v>
      </c>
    </row>
    <row r="631" spans="1:1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89">
        <v>577</v>
      </c>
      <c r="O631" s="89">
        <v>10087</v>
      </c>
    </row>
    <row r="632" spans="1:1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89">
        <v>382</v>
      </c>
      <c r="O632" s="89">
        <v>6719</v>
      </c>
    </row>
    <row r="633" spans="1:1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89">
        <v>869</v>
      </c>
      <c r="O633" s="89">
        <v>10735</v>
      </c>
    </row>
    <row r="634" spans="1:1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2069</v>
      </c>
      <c r="M634" s="8" t="s">
        <v>1298</v>
      </c>
      <c r="N634" s="89">
        <v>1893</v>
      </c>
      <c r="O634" s="89">
        <v>15842</v>
      </c>
    </row>
    <row r="635" spans="1:1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89">
        <v>330</v>
      </c>
      <c r="O635" s="89">
        <v>4620</v>
      </c>
    </row>
    <row r="636" spans="1:1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89">
        <v>84</v>
      </c>
      <c r="O636" s="89">
        <v>8250</v>
      </c>
    </row>
    <row r="637" spans="1:1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2077</v>
      </c>
      <c r="M637" s="8" t="s">
        <v>1048</v>
      </c>
      <c r="N637" s="89">
        <v>1076</v>
      </c>
      <c r="O637" s="89">
        <v>8591</v>
      </c>
    </row>
    <row r="638" spans="1:1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2072</v>
      </c>
      <c r="M638" s="8" t="s">
        <v>1004</v>
      </c>
      <c r="N638" s="89">
        <v>56794</v>
      </c>
      <c r="O638" s="89">
        <v>278249</v>
      </c>
    </row>
    <row r="639" spans="1:1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89">
        <v>652</v>
      </c>
      <c r="O639" s="89">
        <v>3457</v>
      </c>
    </row>
    <row r="640" spans="1:1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2072</v>
      </c>
      <c r="M640" s="8" t="s">
        <v>1004</v>
      </c>
      <c r="N640" s="89">
        <v>2168</v>
      </c>
      <c r="O640" s="89">
        <v>7960</v>
      </c>
    </row>
    <row r="641" spans="1:1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89">
        <v>1235</v>
      </c>
      <c r="O641" s="89">
        <v>12617</v>
      </c>
    </row>
    <row r="642" spans="1:1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89">
        <v>339</v>
      </c>
      <c r="O642" s="89">
        <v>2322</v>
      </c>
    </row>
    <row r="643" spans="1:1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922</v>
      </c>
      <c r="M643" s="8" t="s">
        <v>863</v>
      </c>
      <c r="N643" s="89">
        <v>62</v>
      </c>
      <c r="O643" s="89">
        <v>5218</v>
      </c>
    </row>
    <row r="644" spans="1:1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89">
        <v>84</v>
      </c>
      <c r="O644" s="89">
        <v>5519</v>
      </c>
    </row>
    <row r="645" spans="1:1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89">
        <v>307</v>
      </c>
      <c r="O645" s="89">
        <v>5631</v>
      </c>
    </row>
    <row r="646" spans="1:1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2078</v>
      </c>
      <c r="M646" s="8" t="s">
        <v>880</v>
      </c>
      <c r="N646" s="89">
        <v>884</v>
      </c>
      <c r="O646" s="89">
        <v>8184</v>
      </c>
    </row>
    <row r="647" spans="1:1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89">
        <v>1096</v>
      </c>
      <c r="O647" s="89">
        <v>11452</v>
      </c>
    </row>
    <row r="648" spans="1:1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89">
        <v>267</v>
      </c>
      <c r="O648" s="89">
        <v>31028</v>
      </c>
    </row>
    <row r="649" spans="1:1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89">
        <v>3078</v>
      </c>
      <c r="O649" s="89">
        <v>11618</v>
      </c>
    </row>
    <row r="650" spans="1:1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89">
        <v>2888</v>
      </c>
      <c r="O650" s="89">
        <v>15358</v>
      </c>
    </row>
    <row r="651" spans="1:1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2078</v>
      </c>
      <c r="M651" s="8" t="s">
        <v>880</v>
      </c>
      <c r="N651" s="89">
        <v>412</v>
      </c>
      <c r="O651" s="89">
        <v>5167</v>
      </c>
    </row>
    <row r="652" spans="1:1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89">
        <v>220</v>
      </c>
      <c r="O652" s="89">
        <v>12905</v>
      </c>
    </row>
    <row r="653" spans="1:1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89">
        <v>246</v>
      </c>
      <c r="O653" s="89">
        <v>4505</v>
      </c>
    </row>
    <row r="654" spans="1:1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2078</v>
      </c>
      <c r="M654" s="8" t="s">
        <v>880</v>
      </c>
      <c r="N654" s="89">
        <v>212</v>
      </c>
      <c r="O654" s="89">
        <v>2134</v>
      </c>
    </row>
    <row r="655" spans="1:1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89">
        <v>2764</v>
      </c>
      <c r="O655" s="89">
        <v>5489</v>
      </c>
    </row>
    <row r="656" spans="1:1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89">
        <v>297</v>
      </c>
      <c r="O656" s="89">
        <v>3309</v>
      </c>
    </row>
    <row r="657" spans="1:1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89">
        <v>103</v>
      </c>
      <c r="O657" s="89">
        <v>4474</v>
      </c>
    </row>
    <row r="658" spans="1:1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89">
        <v>71</v>
      </c>
      <c r="O658" s="89">
        <v>6390</v>
      </c>
    </row>
    <row r="659" spans="1:1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922</v>
      </c>
      <c r="M659" s="8" t="s">
        <v>863</v>
      </c>
      <c r="N659" s="89">
        <v>221</v>
      </c>
      <c r="O659" s="89">
        <v>10215</v>
      </c>
    </row>
    <row r="660" spans="1:1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2072</v>
      </c>
      <c r="M660" s="8" t="s">
        <v>1004</v>
      </c>
      <c r="N660" s="89">
        <v>33356</v>
      </c>
      <c r="O660" s="89">
        <v>103162</v>
      </c>
    </row>
    <row r="661" spans="1:1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89">
        <v>871</v>
      </c>
      <c r="O661" s="89">
        <v>14933</v>
      </c>
    </row>
    <row r="662" spans="1:1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89">
        <v>4638</v>
      </c>
      <c r="O662" s="89">
        <v>21442</v>
      </c>
    </row>
    <row r="663" spans="1:1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89">
        <v>3098</v>
      </c>
      <c r="O663" s="89">
        <v>38782</v>
      </c>
    </row>
    <row r="664" spans="1:1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922</v>
      </c>
      <c r="M664" s="8" t="s">
        <v>863</v>
      </c>
      <c r="N664" s="89">
        <v>537</v>
      </c>
      <c r="O664" s="89">
        <v>6606</v>
      </c>
    </row>
    <row r="665" spans="1:1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89">
        <v>12105</v>
      </c>
      <c r="O665" s="89">
        <v>19128</v>
      </c>
    </row>
    <row r="666" spans="1:1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89">
        <v>207</v>
      </c>
      <c r="O666" s="89">
        <v>8033</v>
      </c>
    </row>
    <row r="667" spans="1:1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2078</v>
      </c>
      <c r="M667" s="8" t="s">
        <v>880</v>
      </c>
      <c r="N667" s="89">
        <v>100</v>
      </c>
      <c r="O667" s="89">
        <v>3107</v>
      </c>
    </row>
    <row r="668" spans="1:1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89">
        <v>280</v>
      </c>
      <c r="O668" s="89">
        <v>4308</v>
      </c>
    </row>
    <row r="669" spans="1:1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89">
        <v>1259</v>
      </c>
      <c r="O669" s="89">
        <v>7458</v>
      </c>
    </row>
    <row r="670" spans="1:1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89">
        <v>13</v>
      </c>
      <c r="O670" s="89">
        <v>4219</v>
      </c>
    </row>
    <row r="671" spans="1:1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89">
        <v>236</v>
      </c>
      <c r="O671" s="89">
        <v>4705</v>
      </c>
    </row>
    <row r="672" spans="1:1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2069</v>
      </c>
      <c r="M672" s="8" t="s">
        <v>1298</v>
      </c>
      <c r="N672" s="89">
        <v>103</v>
      </c>
      <c r="O672" s="89">
        <v>4399</v>
      </c>
    </row>
    <row r="673" spans="1:1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89">
        <v>34</v>
      </c>
      <c r="O673" s="89">
        <v>3903</v>
      </c>
    </row>
    <row r="674" spans="1:1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2070</v>
      </c>
      <c r="M674" s="8" t="s">
        <v>863</v>
      </c>
      <c r="N674" s="89">
        <v>69</v>
      </c>
      <c r="O674" s="89">
        <v>6415</v>
      </c>
    </row>
    <row r="675" spans="1:1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89">
        <v>2572</v>
      </c>
      <c r="O675" s="89">
        <v>11687</v>
      </c>
    </row>
    <row r="676" spans="1:1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2072</v>
      </c>
      <c r="M676" s="8" t="s">
        <v>1004</v>
      </c>
      <c r="N676" s="89">
        <v>49079</v>
      </c>
      <c r="O676" s="89">
        <v>170859</v>
      </c>
    </row>
    <row r="677" spans="1:1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89">
        <v>409</v>
      </c>
      <c r="O677" s="89">
        <v>15814</v>
      </c>
    </row>
    <row r="678" spans="1:1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89">
        <v>1183</v>
      </c>
      <c r="O678" s="89">
        <v>9814</v>
      </c>
    </row>
    <row r="679" spans="1:1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922</v>
      </c>
      <c r="M679" s="8" t="s">
        <v>863</v>
      </c>
      <c r="N679" s="89">
        <v>45</v>
      </c>
      <c r="O679" s="89">
        <v>5230</v>
      </c>
    </row>
    <row r="680" spans="1:1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2069</v>
      </c>
      <c r="M680" s="8" t="s">
        <v>1298</v>
      </c>
      <c r="N680" s="89">
        <v>604</v>
      </c>
      <c r="O680" s="89">
        <v>14182</v>
      </c>
    </row>
    <row r="681" spans="1:1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89">
        <v>1304</v>
      </c>
      <c r="O681" s="89">
        <v>6026</v>
      </c>
    </row>
    <row r="682" spans="1:1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89">
        <v>166</v>
      </c>
      <c r="O682" s="89">
        <v>3778</v>
      </c>
    </row>
    <row r="683" spans="1:1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89">
        <v>152</v>
      </c>
      <c r="O683" s="89">
        <v>7787</v>
      </c>
    </row>
    <row r="684" spans="1:1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2078</v>
      </c>
      <c r="M684" s="8" t="s">
        <v>880</v>
      </c>
      <c r="N684" s="89">
        <v>230</v>
      </c>
      <c r="O684" s="89">
        <v>3796</v>
      </c>
    </row>
    <row r="685" spans="1:1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89">
        <v>171</v>
      </c>
      <c r="O685" s="89">
        <v>2330</v>
      </c>
    </row>
    <row r="686" spans="1:1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89">
        <v>301</v>
      </c>
      <c r="O686" s="89">
        <v>4572</v>
      </c>
    </row>
    <row r="687" spans="1:1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89">
        <v>411</v>
      </c>
      <c r="O687" s="89">
        <v>8430</v>
      </c>
    </row>
    <row r="688" spans="1:1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89">
        <v>11797</v>
      </c>
      <c r="O688" s="89">
        <v>22868</v>
      </c>
    </row>
    <row r="689" spans="1:1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1927</v>
      </c>
      <c r="M689" s="8" t="s">
        <v>1004</v>
      </c>
      <c r="N689" s="89">
        <v>368</v>
      </c>
      <c r="O689" s="89">
        <v>3910</v>
      </c>
    </row>
    <row r="690" spans="1:1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89">
        <v>79</v>
      </c>
      <c r="O690" s="89">
        <v>3780</v>
      </c>
    </row>
    <row r="691" spans="1:1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89">
        <v>1033</v>
      </c>
      <c r="O691" s="89">
        <v>7902</v>
      </c>
    </row>
    <row r="692" spans="1:1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2078</v>
      </c>
      <c r="M692" s="8" t="s">
        <v>880</v>
      </c>
      <c r="N692" s="89">
        <v>224</v>
      </c>
      <c r="O692" s="89">
        <v>4806</v>
      </c>
    </row>
    <row r="693" spans="1:1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89">
        <v>297</v>
      </c>
      <c r="O693" s="89">
        <v>6941</v>
      </c>
    </row>
    <row r="694" spans="1:1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89">
        <v>107</v>
      </c>
      <c r="O694" s="89">
        <v>3444</v>
      </c>
    </row>
    <row r="695" spans="1:1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2069</v>
      </c>
      <c r="M695" s="8" t="s">
        <v>1298</v>
      </c>
      <c r="N695" s="89">
        <v>78</v>
      </c>
      <c r="O695" s="89">
        <v>5566</v>
      </c>
    </row>
    <row r="696" spans="1:1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89">
        <v>11507</v>
      </c>
      <c r="O696" s="89">
        <v>32522</v>
      </c>
    </row>
    <row r="697" spans="1:1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89">
        <v>111</v>
      </c>
      <c r="O697" s="89">
        <v>3300</v>
      </c>
    </row>
    <row r="698" spans="1:1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89">
        <v>3594</v>
      </c>
      <c r="O698" s="89">
        <v>16126</v>
      </c>
    </row>
    <row r="699" spans="1:15">
      <c r="A699" s="5">
        <v>315990</v>
      </c>
      <c r="B699" s="1" t="s">
        <v>341</v>
      </c>
      <c r="C699" s="16">
        <v>18866</v>
      </c>
      <c r="D699" s="1" t="s">
        <v>55</v>
      </c>
      <c r="E699" s="17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89">
        <v>1137</v>
      </c>
      <c r="O699" s="89">
        <v>17729</v>
      </c>
    </row>
    <row r="700" spans="1:1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89">
        <v>128</v>
      </c>
      <c r="O700" s="89">
        <v>3546</v>
      </c>
    </row>
    <row r="701" spans="1:1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89">
        <v>306</v>
      </c>
      <c r="O701" s="89">
        <v>3794</v>
      </c>
    </row>
    <row r="702" spans="1:1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2079</v>
      </c>
      <c r="M702" s="8" t="s">
        <v>948</v>
      </c>
      <c r="N702" s="89">
        <v>17</v>
      </c>
      <c r="O702" s="89">
        <v>3906</v>
      </c>
    </row>
    <row r="703" spans="1:1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922</v>
      </c>
      <c r="M703" s="8" t="s">
        <v>863</v>
      </c>
      <c r="N703" s="89">
        <v>88</v>
      </c>
      <c r="O703" s="89">
        <v>11787</v>
      </c>
    </row>
    <row r="704" spans="1:15">
      <c r="A704" s="5">
        <v>316040</v>
      </c>
      <c r="B704" s="1" t="s">
        <v>76</v>
      </c>
      <c r="C704" s="16">
        <v>28391</v>
      </c>
      <c r="D704" s="1" t="s">
        <v>55</v>
      </c>
      <c r="E704" s="17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89">
        <v>8694</v>
      </c>
      <c r="O704" s="89">
        <v>19697</v>
      </c>
    </row>
    <row r="705" spans="1:1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89">
        <v>31</v>
      </c>
      <c r="O705" s="89">
        <v>7256</v>
      </c>
    </row>
    <row r="706" spans="1:1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89">
        <v>51</v>
      </c>
      <c r="O706" s="89">
        <v>1761</v>
      </c>
    </row>
    <row r="707" spans="1:1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89">
        <v>78</v>
      </c>
      <c r="O707" s="89">
        <v>3166</v>
      </c>
    </row>
    <row r="708" spans="1:1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2078</v>
      </c>
      <c r="M708" s="8" t="s">
        <v>880</v>
      </c>
      <c r="N708" s="89">
        <v>12507</v>
      </c>
      <c r="O708" s="89">
        <v>34712</v>
      </c>
    </row>
    <row r="709" spans="1:1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89">
        <v>230</v>
      </c>
      <c r="O709" s="89">
        <v>4948</v>
      </c>
    </row>
    <row r="710" spans="1:1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89">
        <v>851</v>
      </c>
      <c r="O710" s="89">
        <v>2964</v>
      </c>
    </row>
    <row r="711" spans="1:1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89">
        <v>123</v>
      </c>
      <c r="O711" s="89">
        <v>5631</v>
      </c>
    </row>
    <row r="712" spans="1:1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89">
        <v>4661</v>
      </c>
      <c r="O712" s="89">
        <v>12973</v>
      </c>
    </row>
    <row r="713" spans="1:1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2069</v>
      </c>
      <c r="M713" s="8" t="s">
        <v>1298</v>
      </c>
      <c r="N713" s="89">
        <v>98</v>
      </c>
      <c r="O713" s="89">
        <v>3325</v>
      </c>
    </row>
    <row r="714" spans="1:15">
      <c r="A714" s="5">
        <v>316110</v>
      </c>
      <c r="B714" s="1" t="s">
        <v>189</v>
      </c>
      <c r="C714" s="16">
        <v>57379</v>
      </c>
      <c r="D714" s="1" t="s">
        <v>129</v>
      </c>
      <c r="E714" s="17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2071</v>
      </c>
      <c r="M714" s="8" t="s">
        <v>1048</v>
      </c>
      <c r="N714" s="89">
        <v>767</v>
      </c>
      <c r="O714" s="89">
        <v>56612</v>
      </c>
    </row>
    <row r="715" spans="1:1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89">
        <v>562</v>
      </c>
      <c r="O715" s="89">
        <v>6165</v>
      </c>
    </row>
    <row r="716" spans="1:1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89">
        <v>1486</v>
      </c>
      <c r="O716" s="89">
        <v>4788</v>
      </c>
    </row>
    <row r="717" spans="1:1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89">
        <v>100</v>
      </c>
      <c r="O717" s="89">
        <v>4950</v>
      </c>
    </row>
    <row r="718" spans="1:1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89">
        <v>383</v>
      </c>
      <c r="O718" s="89">
        <v>12203</v>
      </c>
    </row>
    <row r="719" spans="1:1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2069</v>
      </c>
      <c r="M719" s="8" t="s">
        <v>1298</v>
      </c>
      <c r="N719" s="89">
        <v>193</v>
      </c>
      <c r="O719" s="89">
        <v>3861</v>
      </c>
    </row>
    <row r="720" spans="1:1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2069</v>
      </c>
      <c r="M720" s="8" t="s">
        <v>1298</v>
      </c>
      <c r="N720" s="89">
        <v>66</v>
      </c>
      <c r="O720" s="89">
        <v>4018</v>
      </c>
    </row>
    <row r="721" spans="1:1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89">
        <v>1008</v>
      </c>
      <c r="O721" s="89">
        <v>6108</v>
      </c>
    </row>
    <row r="722" spans="1:1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89">
        <v>4366</v>
      </c>
      <c r="O722" s="89">
        <v>8266</v>
      </c>
    </row>
    <row r="723" spans="1:1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89">
        <v>4822</v>
      </c>
      <c r="O723" s="89">
        <v>6082</v>
      </c>
    </row>
    <row r="724" spans="1:1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89">
        <v>2352</v>
      </c>
      <c r="O724" s="89">
        <v>23424</v>
      </c>
    </row>
    <row r="725" spans="1:1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89">
        <v>4319</v>
      </c>
      <c r="O725" s="89">
        <v>30820</v>
      </c>
    </row>
    <row r="726" spans="1:1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89">
        <v>567</v>
      </c>
      <c r="O726" s="89">
        <v>6956</v>
      </c>
    </row>
    <row r="727" spans="1:1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89">
        <v>40</v>
      </c>
      <c r="O727" s="89">
        <v>4892</v>
      </c>
    </row>
    <row r="728" spans="1:1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89">
        <v>234</v>
      </c>
      <c r="O728" s="89">
        <v>2564</v>
      </c>
    </row>
    <row r="729" spans="1:15">
      <c r="A729" s="5">
        <v>316240</v>
      </c>
      <c r="B729" s="1" t="s">
        <v>266</v>
      </c>
      <c r="C729" s="16">
        <v>25566</v>
      </c>
      <c r="D729" s="1" t="s">
        <v>129</v>
      </c>
      <c r="E729" s="17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2071</v>
      </c>
      <c r="M729" s="8" t="s">
        <v>1048</v>
      </c>
      <c r="N729" s="89">
        <v>173</v>
      </c>
      <c r="O729" s="89">
        <v>25393</v>
      </c>
    </row>
    <row r="730" spans="1:1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2076</v>
      </c>
      <c r="M730" s="8" t="s">
        <v>1048</v>
      </c>
      <c r="N730" s="89">
        <v>37</v>
      </c>
      <c r="O730" s="89">
        <v>13208</v>
      </c>
    </row>
    <row r="731" spans="1:1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89">
        <v>26622</v>
      </c>
      <c r="O731" s="89">
        <v>64439</v>
      </c>
    </row>
    <row r="732" spans="1:1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89">
        <v>602</v>
      </c>
      <c r="O732" s="89">
        <v>10908</v>
      </c>
    </row>
    <row r="733" spans="1:1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2069</v>
      </c>
      <c r="M733" s="8" t="s">
        <v>1298</v>
      </c>
      <c r="N733" s="89">
        <v>165</v>
      </c>
      <c r="O733" s="89">
        <v>5798</v>
      </c>
    </row>
    <row r="734" spans="1:1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89">
        <v>466</v>
      </c>
      <c r="O734" s="89">
        <v>7344</v>
      </c>
    </row>
    <row r="735" spans="1:1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89">
        <v>4</v>
      </c>
      <c r="O735" s="89">
        <v>4493</v>
      </c>
    </row>
    <row r="736" spans="1:1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89">
        <v>216</v>
      </c>
      <c r="O736" s="89">
        <v>23721</v>
      </c>
    </row>
    <row r="737" spans="1:1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1661</v>
      </c>
      <c r="M737" s="8" t="s">
        <v>1298</v>
      </c>
      <c r="N737" s="89">
        <v>1400</v>
      </c>
      <c r="O737" s="89">
        <v>14739</v>
      </c>
    </row>
    <row r="738" spans="1:1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2078</v>
      </c>
      <c r="M738" s="8" t="s">
        <v>880</v>
      </c>
      <c r="N738" s="89">
        <v>5345</v>
      </c>
      <c r="O738" s="89">
        <v>21357</v>
      </c>
    </row>
    <row r="739" spans="1:1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89">
        <v>5300</v>
      </c>
      <c r="O739" s="89">
        <v>26849</v>
      </c>
    </row>
    <row r="740" spans="1:1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89">
        <v>1163</v>
      </c>
      <c r="O740" s="89">
        <v>6217</v>
      </c>
    </row>
    <row r="741" spans="1:1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1927</v>
      </c>
      <c r="M741" s="8" t="s">
        <v>1004</v>
      </c>
      <c r="N741" s="89">
        <v>4888</v>
      </c>
      <c r="O741" s="89">
        <v>19303</v>
      </c>
    </row>
    <row r="742" spans="1:1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2069</v>
      </c>
      <c r="M742" s="8" t="s">
        <v>1298</v>
      </c>
      <c r="N742" s="89">
        <v>92</v>
      </c>
      <c r="O742" s="89">
        <v>4254</v>
      </c>
    </row>
    <row r="743" spans="1:1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89">
        <v>256</v>
      </c>
      <c r="O743" s="89">
        <v>4836</v>
      </c>
    </row>
    <row r="744" spans="1:1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89">
        <v>553</v>
      </c>
      <c r="O744" s="89">
        <v>3665</v>
      </c>
    </row>
    <row r="745" spans="1:1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2070</v>
      </c>
      <c r="M745" s="8" t="s">
        <v>863</v>
      </c>
      <c r="N745" s="89">
        <v>155</v>
      </c>
      <c r="O745" s="89">
        <v>3772</v>
      </c>
    </row>
    <row r="746" spans="1:1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89">
        <v>334</v>
      </c>
      <c r="O746" s="89">
        <v>5201</v>
      </c>
    </row>
    <row r="747" spans="1:1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1661</v>
      </c>
      <c r="M747" s="8" t="s">
        <v>1298</v>
      </c>
      <c r="N747" s="89">
        <v>114</v>
      </c>
      <c r="O747" s="89">
        <v>6425</v>
      </c>
    </row>
    <row r="748" spans="1:1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89">
        <v>49</v>
      </c>
      <c r="O748" s="89">
        <v>2793</v>
      </c>
    </row>
    <row r="749" spans="1:1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89">
        <v>18002</v>
      </c>
      <c r="O749" s="89">
        <v>27439</v>
      </c>
    </row>
    <row r="750" spans="1:1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89">
        <v>393</v>
      </c>
      <c r="O750" s="89">
        <v>6657</v>
      </c>
    </row>
    <row r="751" spans="1:1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89">
        <v>142</v>
      </c>
      <c r="O751" s="89">
        <v>4697</v>
      </c>
    </row>
    <row r="752" spans="1:1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89">
        <v>358</v>
      </c>
      <c r="O752" s="89">
        <v>7594</v>
      </c>
    </row>
    <row r="753" spans="1:1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1661</v>
      </c>
      <c r="M753" s="8" t="s">
        <v>1298</v>
      </c>
      <c r="N753" s="89">
        <v>133</v>
      </c>
      <c r="O753" s="89">
        <v>5229</v>
      </c>
    </row>
    <row r="754" spans="1:15">
      <c r="A754" s="11">
        <v>316420</v>
      </c>
      <c r="B754" s="1" t="s">
        <v>462</v>
      </c>
      <c r="C754" s="16">
        <v>12557</v>
      </c>
      <c r="D754" s="1" t="s">
        <v>129</v>
      </c>
      <c r="E754" s="17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2071</v>
      </c>
      <c r="M754" s="8" t="s">
        <v>1048</v>
      </c>
      <c r="N754" s="89">
        <v>107</v>
      </c>
      <c r="O754" s="89">
        <v>12450</v>
      </c>
    </row>
    <row r="755" spans="1:1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89">
        <v>489</v>
      </c>
      <c r="O755" s="89">
        <v>6609</v>
      </c>
    </row>
    <row r="756" spans="1:1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89">
        <v>780</v>
      </c>
      <c r="O756" s="89">
        <v>4823</v>
      </c>
    </row>
    <row r="757" spans="1:1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89">
        <v>145</v>
      </c>
      <c r="O757" s="89">
        <v>2918</v>
      </c>
    </row>
    <row r="758" spans="1:1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89">
        <v>49</v>
      </c>
      <c r="O758" s="89">
        <v>6352</v>
      </c>
    </row>
    <row r="759" spans="1:1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2069</v>
      </c>
      <c r="M759" s="8" t="s">
        <v>1298</v>
      </c>
      <c r="N759" s="89">
        <v>57</v>
      </c>
      <c r="O759" s="89">
        <v>10205</v>
      </c>
    </row>
    <row r="760" spans="1:1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89">
        <v>4159</v>
      </c>
      <c r="O760" s="89">
        <v>2736</v>
      </c>
    </row>
    <row r="761" spans="1:1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89">
        <v>17575</v>
      </c>
      <c r="O761" s="89">
        <v>53173</v>
      </c>
    </row>
    <row r="762" spans="1:1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89">
        <v>58</v>
      </c>
      <c r="O762" s="89">
        <v>1518</v>
      </c>
    </row>
    <row r="763" spans="1:1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89">
        <v>316</v>
      </c>
      <c r="O763" s="89">
        <v>1968</v>
      </c>
    </row>
    <row r="764" spans="1:1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89">
        <v>1416</v>
      </c>
      <c r="O764" s="89">
        <v>9741</v>
      </c>
    </row>
    <row r="765" spans="1:1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89">
        <v>378</v>
      </c>
      <c r="O765" s="89">
        <v>6706</v>
      </c>
    </row>
    <row r="766" spans="1:1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89">
        <v>109</v>
      </c>
      <c r="O766" s="89">
        <v>6991</v>
      </c>
    </row>
    <row r="767" spans="1:1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89">
        <v>982</v>
      </c>
      <c r="O767" s="89">
        <v>6685</v>
      </c>
    </row>
    <row r="768" spans="1:1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89">
        <v>157</v>
      </c>
      <c r="O768" s="89">
        <v>6716</v>
      </c>
    </row>
    <row r="769" spans="1:1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2069</v>
      </c>
      <c r="M769" s="8" t="s">
        <v>1298</v>
      </c>
      <c r="N769" s="89">
        <v>144</v>
      </c>
      <c r="O769" s="89">
        <v>6268</v>
      </c>
    </row>
    <row r="770" spans="1:1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89">
        <v>10743</v>
      </c>
      <c r="O770" s="89">
        <v>21973</v>
      </c>
    </row>
    <row r="771" spans="1:1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2070</v>
      </c>
      <c r="M771" s="8" t="s">
        <v>863</v>
      </c>
      <c r="N771" s="89">
        <v>88</v>
      </c>
      <c r="O771" s="89">
        <v>12387</v>
      </c>
    </row>
    <row r="772" spans="1:1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89">
        <v>51</v>
      </c>
      <c r="O772" s="89">
        <v>2771</v>
      </c>
    </row>
    <row r="773" spans="1:1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89">
        <v>174</v>
      </c>
      <c r="O773" s="89">
        <v>5290</v>
      </c>
    </row>
    <row r="774" spans="1:1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2078</v>
      </c>
      <c r="M774" s="8" t="s">
        <v>880</v>
      </c>
      <c r="N774" s="89">
        <v>106</v>
      </c>
      <c r="O774" s="89">
        <v>1946</v>
      </c>
    </row>
    <row r="775" spans="1:1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89">
        <v>1262</v>
      </c>
      <c r="O775" s="89">
        <v>6690</v>
      </c>
    </row>
    <row r="776" spans="1:1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89">
        <v>68</v>
      </c>
      <c r="O776" s="89">
        <v>1630</v>
      </c>
    </row>
    <row r="777" spans="1:1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2079</v>
      </c>
      <c r="M777" s="8" t="s">
        <v>948</v>
      </c>
      <c r="N777" s="89">
        <v>38</v>
      </c>
      <c r="O777" s="89">
        <v>4213</v>
      </c>
    </row>
    <row r="778" spans="1:1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89">
        <v>169</v>
      </c>
      <c r="O778" s="89">
        <v>5700</v>
      </c>
    </row>
    <row r="779" spans="1:1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89">
        <v>150</v>
      </c>
      <c r="O779" s="89">
        <v>3446</v>
      </c>
    </row>
    <row r="780" spans="1:1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89">
        <v>212</v>
      </c>
      <c r="O780" s="89">
        <v>10386</v>
      </c>
    </row>
    <row r="781" spans="1:1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89">
        <v>68</v>
      </c>
      <c r="O781" s="89">
        <v>7411</v>
      </c>
    </row>
    <row r="782" spans="1:1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89">
        <v>117</v>
      </c>
      <c r="O782" s="89">
        <v>1769</v>
      </c>
    </row>
    <row r="783" spans="1:1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2079</v>
      </c>
      <c r="M783" s="8" t="s">
        <v>948</v>
      </c>
      <c r="N783" s="89">
        <v>24</v>
      </c>
      <c r="O783" s="89">
        <v>4351</v>
      </c>
    </row>
    <row r="784" spans="1:1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89">
        <v>47</v>
      </c>
      <c r="O784" s="89">
        <v>753</v>
      </c>
    </row>
    <row r="785" spans="1:1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1593</v>
      </c>
      <c r="M785" s="8" t="s">
        <v>863</v>
      </c>
      <c r="N785" s="89">
        <v>275</v>
      </c>
      <c r="O785" s="89">
        <v>8588</v>
      </c>
    </row>
    <row r="786" spans="1:1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89">
        <v>1139</v>
      </c>
      <c r="O786" s="89">
        <v>10455</v>
      </c>
    </row>
    <row r="787" spans="1:1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89">
        <v>688</v>
      </c>
      <c r="O787" s="89">
        <v>7129</v>
      </c>
    </row>
    <row r="788" spans="1:1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2077</v>
      </c>
      <c r="M788" s="8" t="s">
        <v>1048</v>
      </c>
      <c r="N788" s="89">
        <v>22</v>
      </c>
      <c r="O788" s="89">
        <v>4827</v>
      </c>
    </row>
    <row r="789" spans="1:1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89">
        <v>210</v>
      </c>
      <c r="O789" s="89">
        <v>1806</v>
      </c>
    </row>
    <row r="790" spans="1:1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2079</v>
      </c>
      <c r="M790" s="8" t="s">
        <v>948</v>
      </c>
      <c r="N790" s="89">
        <v>1367</v>
      </c>
      <c r="O790" s="89">
        <v>19918</v>
      </c>
    </row>
    <row r="791" spans="1:1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89">
        <v>66936</v>
      </c>
      <c r="O791" s="89">
        <v>173312</v>
      </c>
    </row>
    <row r="792" spans="1:1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89">
        <v>127</v>
      </c>
      <c r="O792" s="89">
        <v>2177</v>
      </c>
    </row>
    <row r="793" spans="1:1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89">
        <v>771</v>
      </c>
      <c r="O793" s="89">
        <v>5584</v>
      </c>
    </row>
    <row r="794" spans="1:1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2078</v>
      </c>
      <c r="M794" s="8" t="s">
        <v>880</v>
      </c>
      <c r="N794" s="89">
        <v>300</v>
      </c>
      <c r="O794" s="89">
        <v>2381</v>
      </c>
    </row>
    <row r="795" spans="1:1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89">
        <v>665</v>
      </c>
      <c r="O795" s="89">
        <v>19206</v>
      </c>
    </row>
    <row r="796" spans="1:1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2069</v>
      </c>
      <c r="M796" s="8" t="s">
        <v>1298</v>
      </c>
      <c r="N796" s="89">
        <v>297</v>
      </c>
      <c r="O796" s="89">
        <v>5493</v>
      </c>
    </row>
    <row r="797" spans="1:1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89">
        <v>1253</v>
      </c>
      <c r="O797" s="89">
        <v>5011</v>
      </c>
    </row>
    <row r="798" spans="1:1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89">
        <v>272</v>
      </c>
      <c r="O798" s="89">
        <v>3669</v>
      </c>
    </row>
    <row r="799" spans="1:1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89">
        <v>728</v>
      </c>
      <c r="O799" s="89">
        <v>33708</v>
      </c>
    </row>
    <row r="800" spans="1:1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89">
        <v>14</v>
      </c>
      <c r="O800" s="89">
        <v>3139</v>
      </c>
    </row>
    <row r="801" spans="1:1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89">
        <v>649</v>
      </c>
      <c r="O801" s="89">
        <v>4208</v>
      </c>
    </row>
    <row r="802" spans="1:1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89">
        <v>27</v>
      </c>
      <c r="O802" s="89">
        <v>1854</v>
      </c>
    </row>
    <row r="803" spans="1:1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2072</v>
      </c>
      <c r="M803" s="8" t="s">
        <v>1004</v>
      </c>
      <c r="N803" s="89">
        <v>239</v>
      </c>
      <c r="O803" s="89">
        <v>3913</v>
      </c>
    </row>
    <row r="804" spans="1:1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2069</v>
      </c>
      <c r="M804" s="8" t="s">
        <v>1298</v>
      </c>
      <c r="N804" s="89">
        <v>541</v>
      </c>
      <c r="O804" s="89">
        <v>13883</v>
      </c>
    </row>
    <row r="805" spans="1:1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89">
        <v>1175</v>
      </c>
      <c r="O805" s="89">
        <v>10728</v>
      </c>
    </row>
    <row r="806" spans="1:1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2070</v>
      </c>
      <c r="M806" s="8" t="s">
        <v>863</v>
      </c>
      <c r="N806" s="89">
        <v>31522</v>
      </c>
      <c r="O806" s="89">
        <v>109470</v>
      </c>
    </row>
    <row r="807" spans="1:1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89">
        <v>31610</v>
      </c>
      <c r="O807" s="89">
        <v>58401</v>
      </c>
    </row>
    <row r="808" spans="1:1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89">
        <v>1308</v>
      </c>
      <c r="O808" s="89">
        <v>6816</v>
      </c>
    </row>
    <row r="809" spans="1:1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89">
        <v>817</v>
      </c>
      <c r="O809" s="89">
        <v>5806</v>
      </c>
    </row>
    <row r="810" spans="1:1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89">
        <v>6653</v>
      </c>
      <c r="O810" s="89">
        <v>10316</v>
      </c>
    </row>
    <row r="811" spans="1:1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89">
        <v>107</v>
      </c>
      <c r="O811" s="89">
        <v>4029</v>
      </c>
    </row>
    <row r="812" spans="1:1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89">
        <v>460</v>
      </c>
      <c r="O812" s="89">
        <v>5911</v>
      </c>
    </row>
    <row r="813" spans="1:1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89">
        <v>754</v>
      </c>
      <c r="O813" s="89">
        <v>7595</v>
      </c>
    </row>
    <row r="814" spans="1:1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89">
        <v>19290</v>
      </c>
      <c r="O814" s="89">
        <v>60347</v>
      </c>
    </row>
    <row r="815" spans="1:1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89">
        <v>6853</v>
      </c>
      <c r="O815" s="89">
        <v>24991</v>
      </c>
    </row>
    <row r="816" spans="1:1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89">
        <v>19796</v>
      </c>
      <c r="O816" s="89">
        <v>38010</v>
      </c>
    </row>
    <row r="817" spans="1:1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2069</v>
      </c>
      <c r="M817" s="8" t="s">
        <v>1298</v>
      </c>
      <c r="N817" s="89">
        <v>271</v>
      </c>
      <c r="O817" s="89">
        <v>6586</v>
      </c>
    </row>
    <row r="818" spans="1:1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89">
        <v>3390</v>
      </c>
      <c r="O818" s="89">
        <v>22301</v>
      </c>
    </row>
    <row r="819" spans="1:1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16" t="s">
        <v>1869</v>
      </c>
      <c r="M819" s="8" t="s">
        <v>948</v>
      </c>
      <c r="N819" s="89">
        <v>981</v>
      </c>
      <c r="O819" s="89">
        <v>19182</v>
      </c>
    </row>
    <row r="820" spans="1:1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89">
        <v>172</v>
      </c>
      <c r="O820" s="89">
        <v>4905</v>
      </c>
    </row>
    <row r="821" spans="1:1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89">
        <v>36699</v>
      </c>
      <c r="O821" s="89">
        <v>76246</v>
      </c>
    </row>
    <row r="822" spans="1:15">
      <c r="A822" s="5">
        <v>317000</v>
      </c>
      <c r="B822" s="1" t="s">
        <v>570</v>
      </c>
      <c r="C822" s="16">
        <v>12458</v>
      </c>
      <c r="D822" s="1" t="s">
        <v>129</v>
      </c>
      <c r="E822" s="17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2071</v>
      </c>
      <c r="M822" s="8" t="s">
        <v>1048</v>
      </c>
      <c r="N822" s="89">
        <v>45</v>
      </c>
      <c r="O822" s="89">
        <v>12413</v>
      </c>
    </row>
    <row r="823" spans="1:1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89">
        <v>424</v>
      </c>
      <c r="O823" s="89">
        <v>12284</v>
      </c>
    </row>
    <row r="824" spans="1:1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89">
        <v>126287</v>
      </c>
      <c r="O824" s="89">
        <v>205738</v>
      </c>
    </row>
    <row r="825" spans="1:1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89">
        <v>246055</v>
      </c>
      <c r="O825" s="89">
        <v>433239</v>
      </c>
    </row>
    <row r="826" spans="1:1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2070</v>
      </c>
      <c r="M826" s="8" t="s">
        <v>863</v>
      </c>
      <c r="N826" s="89">
        <v>37</v>
      </c>
      <c r="O826" s="89">
        <v>2707</v>
      </c>
    </row>
    <row r="827" spans="1:1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89">
        <v>9557</v>
      </c>
      <c r="O827" s="89">
        <v>74994</v>
      </c>
    </row>
    <row r="828" spans="1:1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89">
        <v>461</v>
      </c>
      <c r="O828" s="89">
        <v>3951</v>
      </c>
    </row>
    <row r="829" spans="1:1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89">
        <v>81</v>
      </c>
      <c r="O829" s="89">
        <v>3293</v>
      </c>
    </row>
    <row r="830" spans="1:1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89">
        <v>1086</v>
      </c>
      <c r="O830" s="89">
        <v>9522</v>
      </c>
    </row>
    <row r="831" spans="1:15">
      <c r="A831" s="5">
        <v>317052</v>
      </c>
      <c r="B831" s="1" t="s">
        <v>609</v>
      </c>
      <c r="C831" s="16">
        <v>17171</v>
      </c>
      <c r="D831" s="1" t="s">
        <v>129</v>
      </c>
      <c r="E831" s="17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2071</v>
      </c>
      <c r="M831" s="8" t="s">
        <v>1048</v>
      </c>
      <c r="N831" s="89">
        <v>63</v>
      </c>
      <c r="O831" s="89">
        <v>17108</v>
      </c>
    </row>
    <row r="832" spans="1:1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89">
        <v>248</v>
      </c>
      <c r="O832" s="89">
        <v>6377</v>
      </c>
    </row>
    <row r="833" spans="1:1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89">
        <v>151</v>
      </c>
      <c r="O833" s="89">
        <v>2026</v>
      </c>
    </row>
    <row r="834" spans="1:1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89">
        <v>16</v>
      </c>
      <c r="O834" s="89">
        <v>5014</v>
      </c>
    </row>
    <row r="835" spans="1:1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89">
        <v>47874</v>
      </c>
      <c r="O835" s="89">
        <v>87941</v>
      </c>
    </row>
    <row r="836" spans="1:1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89">
        <v>2247</v>
      </c>
      <c r="O836" s="89">
        <v>5060</v>
      </c>
    </row>
    <row r="837" spans="1:1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89">
        <v>3167</v>
      </c>
      <c r="O837" s="89">
        <v>36685</v>
      </c>
    </row>
    <row r="838" spans="1:15">
      <c r="A838" s="11">
        <v>317090</v>
      </c>
      <c r="B838" s="1" t="s">
        <v>143</v>
      </c>
      <c r="C838" s="16">
        <v>19695</v>
      </c>
      <c r="D838" s="1" t="s">
        <v>129</v>
      </c>
      <c r="E838" s="17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2071</v>
      </c>
      <c r="M838" s="8" t="s">
        <v>1048</v>
      </c>
      <c r="N838" s="89">
        <v>121</v>
      </c>
      <c r="O838" s="89">
        <v>19574</v>
      </c>
    </row>
    <row r="839" spans="1:1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89">
        <v>4943</v>
      </c>
      <c r="O839" s="89">
        <v>16036</v>
      </c>
    </row>
    <row r="840" spans="1:1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2077</v>
      </c>
      <c r="M840" s="8" t="s">
        <v>1048</v>
      </c>
      <c r="N840" s="89">
        <v>68</v>
      </c>
      <c r="O840" s="89">
        <v>9455</v>
      </c>
    </row>
    <row r="841" spans="1:1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16" t="s">
        <v>1869</v>
      </c>
      <c r="M841" s="8" t="s">
        <v>948</v>
      </c>
      <c r="N841" s="89">
        <v>198</v>
      </c>
      <c r="O841" s="89">
        <v>5665</v>
      </c>
    </row>
    <row r="842" spans="1:1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89">
        <v>434</v>
      </c>
      <c r="O842" s="89">
        <v>3639</v>
      </c>
    </row>
    <row r="843" spans="1:1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89">
        <v>47</v>
      </c>
      <c r="O843" s="89">
        <v>4851</v>
      </c>
    </row>
    <row r="844" spans="1:1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1927</v>
      </c>
      <c r="M844" s="8" t="s">
        <v>1004</v>
      </c>
      <c r="N844" s="89">
        <v>21764</v>
      </c>
      <c r="O844" s="89">
        <v>106077</v>
      </c>
    </row>
    <row r="845" spans="1:1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89">
        <v>26620</v>
      </c>
      <c r="O845" s="89">
        <v>52384</v>
      </c>
    </row>
    <row r="846" spans="1:1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89">
        <v>67</v>
      </c>
      <c r="O846" s="89">
        <v>3626</v>
      </c>
    </row>
    <row r="847" spans="1:1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2069</v>
      </c>
      <c r="M847" s="8" t="s">
        <v>1298</v>
      </c>
      <c r="N847" s="89">
        <v>164</v>
      </c>
      <c r="O847" s="89">
        <v>3171</v>
      </c>
    </row>
    <row r="848" spans="1:1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2073</v>
      </c>
      <c r="M848" s="8" t="s">
        <v>948</v>
      </c>
      <c r="N848" s="89">
        <v>180</v>
      </c>
      <c r="O848" s="89">
        <v>13995</v>
      </c>
    </row>
    <row r="849" spans="1:1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89">
        <v>1170</v>
      </c>
      <c r="O849" s="89">
        <v>7661</v>
      </c>
    </row>
    <row r="850" spans="1:1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89">
        <v>970</v>
      </c>
      <c r="O850" s="89">
        <v>9710</v>
      </c>
    </row>
    <row r="851" spans="1:1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2069</v>
      </c>
      <c r="M851" s="8" t="s">
        <v>1298</v>
      </c>
      <c r="N851" s="89">
        <v>196</v>
      </c>
      <c r="O851" s="89">
        <v>5410</v>
      </c>
    </row>
    <row r="852" spans="1:1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89">
        <v>7507</v>
      </c>
      <c r="O852" s="89">
        <v>34301</v>
      </c>
    </row>
    <row r="853" spans="1:1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89">
        <v>453</v>
      </c>
      <c r="O853" s="89">
        <v>4822</v>
      </c>
    </row>
    <row r="854" spans="1:1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101">
        <v>210</v>
      </c>
      <c r="O854" s="101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8">
    <tabColor theme="9"/>
  </sheetPr>
  <dimension ref="A1:AG28"/>
  <sheetViews>
    <sheetView zoomScale="85" zoomScaleNormal="85" workbookViewId="0">
      <selection sqref="A1:AD26"/>
    </sheetView>
  </sheetViews>
  <sheetFormatPr defaultRowHeight="15"/>
  <cols>
    <col min="1" max="1" width="20.7109375" style="68" customWidth="1"/>
    <col min="2" max="4" width="13" style="68" customWidth="1"/>
    <col min="5" max="5" width="13" style="68" hidden="1" customWidth="1"/>
    <col min="6" max="6" width="13" style="68" customWidth="1"/>
    <col min="7" max="7" width="13" style="68" hidden="1" customWidth="1"/>
    <col min="8" max="8" width="13" style="68" customWidth="1"/>
    <col min="9" max="10" width="13" style="68" hidden="1" customWidth="1"/>
    <col min="11" max="14" width="13" style="68" customWidth="1"/>
    <col min="15" max="23" width="14.28515625" style="68" hidden="1" customWidth="1"/>
    <col min="24" max="25" width="12.7109375" style="68" customWidth="1"/>
    <col min="26" max="28" width="12" style="68" customWidth="1"/>
    <col min="29" max="29" width="12" style="68" hidden="1" customWidth="1"/>
    <col min="30" max="30" width="12.7109375" style="67" customWidth="1"/>
    <col min="31" max="31" width="6" style="67" customWidth="1"/>
    <col min="32" max="32" width="20.85546875" style="68" customWidth="1"/>
    <col min="33" max="33" width="12.85546875" style="68" customWidth="1"/>
    <col min="34" max="16384" width="9.140625" style="68"/>
  </cols>
  <sheetData>
    <row r="1" spans="1:33" ht="30" customHeight="1">
      <c r="A1" s="26" t="s">
        <v>2081</v>
      </c>
      <c r="B1" s="211" t="s">
        <v>1984</v>
      </c>
      <c r="C1" s="211"/>
      <c r="D1" s="211"/>
      <c r="E1" s="174"/>
      <c r="F1" s="211" t="s">
        <v>1983</v>
      </c>
      <c r="G1" s="211"/>
      <c r="H1" s="211"/>
      <c r="I1" s="211"/>
      <c r="J1" s="211"/>
      <c r="K1" s="211"/>
      <c r="L1" s="211"/>
      <c r="M1" s="211" t="s">
        <v>1985</v>
      </c>
      <c r="N1" s="211"/>
      <c r="O1" s="211" t="s">
        <v>1992</v>
      </c>
      <c r="P1" s="211"/>
      <c r="Q1" s="211"/>
      <c r="R1" s="211"/>
      <c r="S1" s="211"/>
      <c r="T1" s="211"/>
      <c r="U1" s="211"/>
      <c r="V1" s="211"/>
      <c r="W1" s="211"/>
      <c r="X1" s="211" t="s">
        <v>1988</v>
      </c>
      <c r="Y1" s="211"/>
      <c r="Z1" s="207" t="s">
        <v>2041</v>
      </c>
      <c r="AA1" s="207"/>
      <c r="AB1" s="207"/>
      <c r="AC1" s="207"/>
      <c r="AD1" s="207" t="s">
        <v>2054</v>
      </c>
    </row>
    <row r="2" spans="1:33" ht="75" hidden="1" customHeight="1">
      <c r="A2" s="175" t="s">
        <v>1955</v>
      </c>
      <c r="B2" s="174" t="s">
        <v>2023</v>
      </c>
      <c r="C2" s="175" t="s">
        <v>2024</v>
      </c>
      <c r="D2" s="175" t="s">
        <v>1978</v>
      </c>
      <c r="E2" s="175"/>
      <c r="F2" s="175" t="s">
        <v>1975</v>
      </c>
      <c r="G2" s="175"/>
      <c r="H2" s="175"/>
      <c r="I2" s="175"/>
      <c r="J2" s="175"/>
      <c r="K2" s="175" t="s">
        <v>1987</v>
      </c>
      <c r="L2" s="175"/>
      <c r="M2" s="175" t="s">
        <v>2016</v>
      </c>
      <c r="N2" s="175" t="s">
        <v>2017</v>
      </c>
      <c r="O2" s="174" t="s">
        <v>1982</v>
      </c>
      <c r="P2" s="175" t="s">
        <v>1979</v>
      </c>
      <c r="Q2" s="175" t="s">
        <v>1978</v>
      </c>
      <c r="R2" s="175" t="s">
        <v>1975</v>
      </c>
      <c r="S2" s="175"/>
      <c r="T2" s="175" t="s">
        <v>1986</v>
      </c>
      <c r="U2" s="175"/>
      <c r="V2" s="175" t="s">
        <v>1976</v>
      </c>
      <c r="W2" s="175" t="s">
        <v>1977</v>
      </c>
      <c r="X2" s="175" t="s">
        <v>1981</v>
      </c>
      <c r="Y2" s="175"/>
      <c r="Z2" s="207"/>
      <c r="AA2" s="207"/>
      <c r="AB2" s="207"/>
      <c r="AC2" s="207"/>
      <c r="AD2" s="207"/>
    </row>
    <row r="3" spans="1:33" ht="207.75" hidden="1" customHeight="1">
      <c r="A3" s="55" t="s">
        <v>1994</v>
      </c>
      <c r="B3" s="171" t="s">
        <v>1995</v>
      </c>
      <c r="C3" s="171" t="s">
        <v>1996</v>
      </c>
      <c r="D3" s="171" t="s">
        <v>1997</v>
      </c>
      <c r="E3" s="171"/>
      <c r="F3" s="171" t="s">
        <v>1998</v>
      </c>
      <c r="G3" s="171"/>
      <c r="H3" s="171"/>
      <c r="I3" s="171"/>
      <c r="J3" s="171"/>
      <c r="K3" s="171" t="s">
        <v>1999</v>
      </c>
      <c r="L3" s="171"/>
      <c r="M3" s="171" t="s">
        <v>2000</v>
      </c>
      <c r="N3" s="171" t="s">
        <v>2021</v>
      </c>
      <c r="O3" s="171"/>
      <c r="P3" s="171"/>
      <c r="Q3" s="171"/>
      <c r="R3" s="171"/>
      <c r="S3" s="171"/>
      <c r="T3" s="171"/>
      <c r="U3" s="171"/>
      <c r="V3" s="171"/>
      <c r="W3" s="171"/>
      <c r="X3" s="208"/>
      <c r="Y3" s="171"/>
      <c r="Z3" s="207"/>
      <c r="AA3" s="207"/>
      <c r="AB3" s="207"/>
      <c r="AC3" s="207"/>
      <c r="AD3" s="207"/>
    </row>
    <row r="4" spans="1:33" ht="189" hidden="1" customHeight="1">
      <c r="A4" s="55" t="s">
        <v>2001</v>
      </c>
      <c r="B4" s="171" t="s">
        <v>2027</v>
      </c>
      <c r="C4" s="171" t="s">
        <v>2002</v>
      </c>
      <c r="D4" s="171" t="s">
        <v>2003</v>
      </c>
      <c r="E4" s="171"/>
      <c r="F4" s="171" t="s">
        <v>2004</v>
      </c>
      <c r="G4" s="171"/>
      <c r="H4" s="171"/>
      <c r="I4" s="171"/>
      <c r="J4" s="171"/>
      <c r="K4" s="171" t="s">
        <v>2005</v>
      </c>
      <c r="L4" s="171"/>
      <c r="M4" s="171" t="s">
        <v>2006</v>
      </c>
      <c r="N4" s="171" t="s">
        <v>2022</v>
      </c>
      <c r="O4" s="171"/>
      <c r="P4" s="171"/>
      <c r="Q4" s="171"/>
      <c r="R4" s="171"/>
      <c r="S4" s="171"/>
      <c r="T4" s="171"/>
      <c r="U4" s="171"/>
      <c r="V4" s="171"/>
      <c r="W4" s="171"/>
      <c r="X4" s="208"/>
      <c r="Y4" s="171"/>
      <c r="Z4" s="207"/>
      <c r="AA4" s="207"/>
      <c r="AB4" s="207"/>
      <c r="AC4" s="207"/>
      <c r="AD4" s="207"/>
    </row>
    <row r="5" spans="1:33" ht="18" hidden="1" customHeight="1">
      <c r="A5" s="55" t="s">
        <v>2007</v>
      </c>
      <c r="B5" s="171" t="s">
        <v>2008</v>
      </c>
      <c r="C5" s="171" t="s">
        <v>2009</v>
      </c>
      <c r="D5" s="171" t="s">
        <v>2010</v>
      </c>
      <c r="E5" s="171"/>
      <c r="F5" s="171" t="s">
        <v>2010</v>
      </c>
      <c r="G5" s="171"/>
      <c r="H5" s="171"/>
      <c r="I5" s="171"/>
      <c r="J5" s="171"/>
      <c r="K5" s="171" t="s">
        <v>2010</v>
      </c>
      <c r="L5" s="171"/>
      <c r="M5" s="171" t="s">
        <v>2009</v>
      </c>
      <c r="N5" s="171" t="s">
        <v>2008</v>
      </c>
      <c r="O5" s="171"/>
      <c r="P5" s="171"/>
      <c r="Q5" s="171"/>
      <c r="R5" s="171"/>
      <c r="S5" s="171"/>
      <c r="T5" s="171"/>
      <c r="U5" s="171"/>
      <c r="V5" s="171"/>
      <c r="W5" s="171"/>
      <c r="X5" s="208"/>
      <c r="Y5" s="171"/>
      <c r="Z5" s="207"/>
      <c r="AA5" s="207"/>
      <c r="AB5" s="207"/>
      <c r="AC5" s="207"/>
      <c r="AD5" s="207"/>
    </row>
    <row r="6" spans="1:33" ht="18" hidden="1" customHeight="1">
      <c r="A6" s="55" t="s">
        <v>2011</v>
      </c>
      <c r="B6" s="171" t="s">
        <v>2026</v>
      </c>
      <c r="C6" s="171" t="s">
        <v>2012</v>
      </c>
      <c r="D6" s="171" t="s">
        <v>2012</v>
      </c>
      <c r="E6" s="171"/>
      <c r="F6" s="171" t="s">
        <v>2012</v>
      </c>
      <c r="G6" s="171"/>
      <c r="H6" s="171"/>
      <c r="I6" s="171"/>
      <c r="J6" s="171"/>
      <c r="K6" s="171" t="s">
        <v>2013</v>
      </c>
      <c r="L6" s="171"/>
      <c r="M6" s="171" t="s">
        <v>2012</v>
      </c>
      <c r="N6" s="171" t="s">
        <v>2012</v>
      </c>
      <c r="O6" s="171"/>
      <c r="P6" s="171"/>
      <c r="Q6" s="171"/>
      <c r="R6" s="171"/>
      <c r="S6" s="171"/>
      <c r="T6" s="171"/>
      <c r="U6" s="171"/>
      <c r="V6" s="171"/>
      <c r="W6" s="171"/>
      <c r="X6" s="208"/>
      <c r="Y6" s="171"/>
      <c r="Z6" s="207"/>
      <c r="AA6" s="207"/>
      <c r="AB6" s="207"/>
      <c r="AC6" s="207"/>
      <c r="AD6" s="207"/>
    </row>
    <row r="7" spans="1:33" ht="288" hidden="1" customHeight="1">
      <c r="A7" s="55" t="s">
        <v>2014</v>
      </c>
      <c r="B7" s="171" t="s">
        <v>2033</v>
      </c>
      <c r="C7" s="171" t="s">
        <v>2034</v>
      </c>
      <c r="D7" s="171" t="s">
        <v>2035</v>
      </c>
      <c r="E7" s="171"/>
      <c r="F7" s="171" t="s">
        <v>2015</v>
      </c>
      <c r="G7" s="171"/>
      <c r="H7" s="171"/>
      <c r="I7" s="171"/>
      <c r="J7" s="171"/>
      <c r="K7" s="171" t="s">
        <v>2036</v>
      </c>
      <c r="L7" s="171"/>
      <c r="M7" s="171" t="s">
        <v>2037</v>
      </c>
      <c r="N7" s="171" t="s">
        <v>2038</v>
      </c>
      <c r="O7" s="171"/>
      <c r="P7" s="171"/>
      <c r="Q7" s="171"/>
      <c r="R7" s="171"/>
      <c r="S7" s="171"/>
      <c r="T7" s="171"/>
      <c r="U7" s="171"/>
      <c r="V7" s="171"/>
      <c r="W7" s="171"/>
      <c r="X7" s="208"/>
      <c r="Y7" s="171"/>
      <c r="Z7" s="207"/>
      <c r="AA7" s="207"/>
      <c r="AB7" s="207"/>
      <c r="AC7" s="207"/>
      <c r="AD7" s="207"/>
    </row>
    <row r="8" spans="1:33">
      <c r="A8" s="175" t="s">
        <v>1989</v>
      </c>
      <c r="B8" s="27">
        <v>50</v>
      </c>
      <c r="C8" s="28">
        <v>0.1</v>
      </c>
      <c r="D8" s="28">
        <v>0.25</v>
      </c>
      <c r="E8" s="28"/>
      <c r="F8" s="28">
        <v>0.5</v>
      </c>
      <c r="G8" s="28"/>
      <c r="H8" s="28">
        <v>0.5</v>
      </c>
      <c r="I8" s="28"/>
      <c r="J8" s="28" t="s">
        <v>2065</v>
      </c>
      <c r="K8" s="184">
        <v>4</v>
      </c>
      <c r="L8" s="184">
        <v>3.5</v>
      </c>
      <c r="M8" s="28">
        <v>-0.15</v>
      </c>
      <c r="N8" s="28">
        <v>-0.15</v>
      </c>
      <c r="O8" s="172"/>
      <c r="P8" s="172"/>
      <c r="Q8" s="172"/>
      <c r="R8" s="172"/>
      <c r="S8" s="172"/>
      <c r="T8" s="172"/>
      <c r="U8" s="172"/>
      <c r="V8" s="172"/>
      <c r="W8" s="172"/>
      <c r="X8" s="209">
        <v>12</v>
      </c>
      <c r="Y8" s="209"/>
      <c r="Z8" s="207"/>
      <c r="AA8" s="207"/>
      <c r="AB8" s="207"/>
      <c r="AC8" s="207"/>
      <c r="AD8" s="207"/>
    </row>
    <row r="9" spans="1:33">
      <c r="A9" s="175" t="s">
        <v>1990</v>
      </c>
      <c r="B9" s="54">
        <v>100</v>
      </c>
      <c r="C9" s="52">
        <v>0.2</v>
      </c>
      <c r="D9" s="52">
        <v>0.4</v>
      </c>
      <c r="E9" s="52"/>
      <c r="F9" s="52">
        <v>0.9</v>
      </c>
      <c r="G9" s="52"/>
      <c r="H9" s="52">
        <v>0.8</v>
      </c>
      <c r="I9" s="52"/>
      <c r="J9" s="52" t="s">
        <v>2065</v>
      </c>
      <c r="K9" s="185">
        <v>7</v>
      </c>
      <c r="L9" s="185">
        <v>6</v>
      </c>
      <c r="M9" s="52">
        <v>0.15</v>
      </c>
      <c r="N9" s="52">
        <v>0.15</v>
      </c>
      <c r="O9" s="173"/>
      <c r="P9" s="173"/>
      <c r="Q9" s="173"/>
      <c r="R9" s="173"/>
      <c r="S9" s="173"/>
      <c r="T9" s="173"/>
      <c r="U9" s="173"/>
      <c r="V9" s="173"/>
      <c r="W9" s="173"/>
      <c r="X9" s="210">
        <v>19</v>
      </c>
      <c r="Y9" s="210"/>
      <c r="Z9" s="207"/>
      <c r="AA9" s="207"/>
      <c r="AB9" s="207"/>
      <c r="AC9" s="207"/>
      <c r="AD9" s="207"/>
    </row>
    <row r="10" spans="1:33" ht="59.25" customHeight="1">
      <c r="A10" s="175" t="s">
        <v>1973</v>
      </c>
      <c r="B10" s="174" t="s">
        <v>1982</v>
      </c>
      <c r="C10" s="175" t="s">
        <v>1979</v>
      </c>
      <c r="D10" s="175" t="s">
        <v>2018</v>
      </c>
      <c r="E10" s="175" t="s">
        <v>2066</v>
      </c>
      <c r="F10" s="175" t="s">
        <v>1975</v>
      </c>
      <c r="G10" s="175" t="s">
        <v>2068</v>
      </c>
      <c r="H10" s="175" t="s">
        <v>2063</v>
      </c>
      <c r="I10" s="175" t="s">
        <v>2067</v>
      </c>
      <c r="J10" s="175" t="s">
        <v>2064</v>
      </c>
      <c r="K10" s="175" t="s">
        <v>2055</v>
      </c>
      <c r="L10" s="175" t="s">
        <v>2074</v>
      </c>
      <c r="M10" s="175" t="s">
        <v>2016</v>
      </c>
      <c r="N10" s="175" t="s">
        <v>2017</v>
      </c>
      <c r="O10" s="174" t="s">
        <v>1982</v>
      </c>
      <c r="P10" s="175" t="s">
        <v>1979</v>
      </c>
      <c r="Q10" s="175" t="s">
        <v>1978</v>
      </c>
      <c r="R10" s="175" t="s">
        <v>1975</v>
      </c>
      <c r="S10" s="175"/>
      <c r="T10" s="175" t="s">
        <v>1986</v>
      </c>
      <c r="U10" s="175"/>
      <c r="V10" s="175" t="s">
        <v>2016</v>
      </c>
      <c r="W10" s="175" t="s">
        <v>2017</v>
      </c>
      <c r="X10" s="175" t="s">
        <v>2053</v>
      </c>
      <c r="Y10" s="175" t="s">
        <v>2043</v>
      </c>
      <c r="Z10" s="207" t="s">
        <v>2082</v>
      </c>
      <c r="AA10" s="207" t="s">
        <v>2058</v>
      </c>
      <c r="AB10" s="207" t="s">
        <v>2083</v>
      </c>
      <c r="AC10" s="207" t="s">
        <v>2057</v>
      </c>
      <c r="AD10" s="207"/>
      <c r="AE10" s="63"/>
    </row>
    <row r="11" spans="1:33" ht="15.75" customHeight="1">
      <c r="A11" s="175" t="s">
        <v>1993</v>
      </c>
      <c r="B11" s="174">
        <v>1</v>
      </c>
      <c r="C11" s="175">
        <v>2</v>
      </c>
      <c r="D11" s="175">
        <v>2</v>
      </c>
      <c r="E11" s="175" t="s">
        <v>2065</v>
      </c>
      <c r="F11" s="175">
        <v>4</v>
      </c>
      <c r="G11" s="175" t="s">
        <v>2065</v>
      </c>
      <c r="H11" s="175">
        <v>0</v>
      </c>
      <c r="I11" s="175" t="s">
        <v>2065</v>
      </c>
      <c r="J11" s="175" t="s">
        <v>2065</v>
      </c>
      <c r="K11" s="175">
        <v>4</v>
      </c>
      <c r="L11" s="175">
        <v>0</v>
      </c>
      <c r="M11" s="175">
        <v>2</v>
      </c>
      <c r="N11" s="175">
        <v>1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 t="s">
        <v>2032</v>
      </c>
      <c r="Y11" s="175" t="s">
        <v>2032</v>
      </c>
      <c r="Z11" s="207"/>
      <c r="AA11" s="207"/>
      <c r="AB11" s="207"/>
      <c r="AC11" s="207"/>
      <c r="AD11" s="207"/>
      <c r="AE11" s="63"/>
    </row>
    <row r="12" spans="1:33">
      <c r="A12" s="62" t="s">
        <v>1004</v>
      </c>
      <c r="B12" s="136">
        <v>196</v>
      </c>
      <c r="C12" s="90">
        <v>0.34</v>
      </c>
      <c r="D12" s="90">
        <v>0.43</v>
      </c>
      <c r="E12" s="62">
        <v>1275</v>
      </c>
      <c r="F12" s="90">
        <v>0.74</v>
      </c>
      <c r="G12" s="62">
        <v>621</v>
      </c>
      <c r="H12" s="90">
        <v>0.65217391304347827</v>
      </c>
      <c r="I12" s="62" t="e">
        <v>#REF!</v>
      </c>
      <c r="J12" s="90" t="e">
        <v>#REF!</v>
      </c>
      <c r="K12" s="25">
        <v>7.5</v>
      </c>
      <c r="L12" s="25">
        <v>4.9000000000000004</v>
      </c>
      <c r="M12" s="90">
        <v>-0.15</v>
      </c>
      <c r="N12" s="90">
        <v>-0.31</v>
      </c>
      <c r="O12" s="24">
        <v>2</v>
      </c>
      <c r="P12" s="24">
        <v>4</v>
      </c>
      <c r="Q12" s="24">
        <v>4</v>
      </c>
      <c r="R12" s="24">
        <v>4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14</v>
      </c>
      <c r="Y12" s="156">
        <v>23</v>
      </c>
      <c r="Z12" s="156" t="s">
        <v>2039</v>
      </c>
      <c r="AA12" s="156">
        <v>0</v>
      </c>
      <c r="AB12" s="156" t="s">
        <v>2040</v>
      </c>
      <c r="AC12" s="156">
        <v>7</v>
      </c>
      <c r="AD12" s="96">
        <v>0.66084686835920192</v>
      </c>
      <c r="AE12" s="97"/>
      <c r="AF12" s="16" t="s">
        <v>1980</v>
      </c>
      <c r="AG12" s="16" t="s">
        <v>2020</v>
      </c>
    </row>
    <row r="13" spans="1:33">
      <c r="A13" s="30" t="s">
        <v>977</v>
      </c>
      <c r="B13" s="136">
        <v>208</v>
      </c>
      <c r="C13" s="90">
        <v>0.38</v>
      </c>
      <c r="D13" s="90">
        <v>0.48</v>
      </c>
      <c r="E13" s="30">
        <v>171</v>
      </c>
      <c r="F13" s="90">
        <v>0.78</v>
      </c>
      <c r="G13" s="30">
        <v>107</v>
      </c>
      <c r="H13" s="90">
        <v>0.59813084112149528</v>
      </c>
      <c r="I13" s="30" t="e">
        <v>#REF!</v>
      </c>
      <c r="J13" s="90" t="e">
        <v>#REF!</v>
      </c>
      <c r="K13" s="25">
        <v>6.1</v>
      </c>
      <c r="L13" s="25">
        <v>7</v>
      </c>
      <c r="M13" s="90">
        <v>-0.1</v>
      </c>
      <c r="N13" s="90">
        <v>-7.0000000000000007E-2</v>
      </c>
      <c r="O13" s="24">
        <v>2</v>
      </c>
      <c r="P13" s="24">
        <v>4</v>
      </c>
      <c r="Q13" s="24">
        <v>4</v>
      </c>
      <c r="R13" s="24">
        <v>4</v>
      </c>
      <c r="S13" s="24">
        <v>0</v>
      </c>
      <c r="T13" s="24">
        <v>4</v>
      </c>
      <c r="U13" s="24">
        <v>0</v>
      </c>
      <c r="V13" s="24">
        <v>2</v>
      </c>
      <c r="W13" s="24">
        <v>1</v>
      </c>
      <c r="X13" s="24">
        <v>21</v>
      </c>
      <c r="Y13" s="156">
        <v>20</v>
      </c>
      <c r="Z13" s="156" t="s">
        <v>2039</v>
      </c>
      <c r="AA13" s="156">
        <v>0</v>
      </c>
      <c r="AB13" s="156" t="s">
        <v>2039</v>
      </c>
      <c r="AC13" s="156">
        <v>0</v>
      </c>
      <c r="AD13" s="96">
        <v>0.76532978950139785</v>
      </c>
      <c r="AE13" s="97"/>
      <c r="AF13" s="16" t="str">
        <f>CONCATENATE("Até ",X8," pontos")</f>
        <v>Até 12 pontos</v>
      </c>
      <c r="AG13" s="28"/>
    </row>
    <row r="14" spans="1:33">
      <c r="A14" s="62" t="s">
        <v>948</v>
      </c>
      <c r="B14" s="136">
        <v>139</v>
      </c>
      <c r="C14" s="90">
        <v>0.38</v>
      </c>
      <c r="D14" s="90">
        <v>0.53</v>
      </c>
      <c r="E14" s="62">
        <v>60</v>
      </c>
      <c r="F14" s="90">
        <v>0.72</v>
      </c>
      <c r="G14" s="62">
        <v>40</v>
      </c>
      <c r="H14" s="90">
        <v>0.57499999999999996</v>
      </c>
      <c r="I14" s="62" t="e">
        <v>#REF!</v>
      </c>
      <c r="J14" s="90" t="e">
        <v>#REF!</v>
      </c>
      <c r="K14" s="25">
        <v>4.3</v>
      </c>
      <c r="L14" s="25">
        <v>4.3</v>
      </c>
      <c r="M14" s="90">
        <v>0.03</v>
      </c>
      <c r="N14" s="90">
        <v>0.04</v>
      </c>
      <c r="O14" s="24">
        <v>2</v>
      </c>
      <c r="P14" s="24">
        <v>4</v>
      </c>
      <c r="Q14" s="24">
        <v>4</v>
      </c>
      <c r="R14" s="24">
        <v>4</v>
      </c>
      <c r="S14" s="24">
        <v>0</v>
      </c>
      <c r="T14" s="24">
        <v>4</v>
      </c>
      <c r="U14" s="24">
        <v>0</v>
      </c>
      <c r="V14" s="24">
        <v>2</v>
      </c>
      <c r="W14" s="24">
        <v>1</v>
      </c>
      <c r="X14" s="24">
        <v>21</v>
      </c>
      <c r="Y14" s="156">
        <v>20</v>
      </c>
      <c r="Z14" s="156" t="s">
        <v>2039</v>
      </c>
      <c r="AA14" s="156">
        <v>0</v>
      </c>
      <c r="AB14" s="156" t="s">
        <v>2039</v>
      </c>
      <c r="AC14" s="156">
        <v>0</v>
      </c>
      <c r="AD14" s="96">
        <v>0.94355140096781431</v>
      </c>
      <c r="AE14" s="97"/>
      <c r="AF14" s="16" t="str">
        <f>CONCATENATE("Entre ",X8+1," e ",X9," pontos")</f>
        <v>Entre 13 e 19 pontos</v>
      </c>
      <c r="AG14" s="50"/>
    </row>
    <row r="15" spans="1:33">
      <c r="A15" s="30" t="s">
        <v>1298</v>
      </c>
      <c r="B15" s="136">
        <v>143</v>
      </c>
      <c r="C15" s="90">
        <v>0.44</v>
      </c>
      <c r="D15" s="90">
        <v>0.75</v>
      </c>
      <c r="E15" s="30">
        <v>87</v>
      </c>
      <c r="F15" s="90">
        <v>0.78</v>
      </c>
      <c r="G15" s="30">
        <v>65</v>
      </c>
      <c r="H15" s="90">
        <v>0.7846153846153846</v>
      </c>
      <c r="I15" s="30" t="e">
        <v>#REF!</v>
      </c>
      <c r="J15" s="90" t="e">
        <v>#REF!</v>
      </c>
      <c r="K15" s="25">
        <v>3.1</v>
      </c>
      <c r="L15" s="25">
        <v>2.2999999999999998</v>
      </c>
      <c r="M15" s="90">
        <v>-0.1</v>
      </c>
      <c r="N15" s="90">
        <v>-0.09</v>
      </c>
      <c r="O15" s="24">
        <v>2</v>
      </c>
      <c r="P15" s="24">
        <v>4</v>
      </c>
      <c r="Q15" s="24">
        <v>4</v>
      </c>
      <c r="R15" s="24">
        <v>4</v>
      </c>
      <c r="S15" s="24">
        <v>0</v>
      </c>
      <c r="T15" s="24">
        <v>8</v>
      </c>
      <c r="U15" s="24">
        <v>0</v>
      </c>
      <c r="V15" s="24">
        <v>2</v>
      </c>
      <c r="W15" s="24">
        <v>1</v>
      </c>
      <c r="X15" s="24">
        <v>25</v>
      </c>
      <c r="Y15" s="156">
        <v>27</v>
      </c>
      <c r="Z15" s="62" t="s">
        <v>2039</v>
      </c>
      <c r="AA15" s="156">
        <v>0</v>
      </c>
      <c r="AB15" s="156" t="s">
        <v>2039</v>
      </c>
      <c r="AC15" s="156">
        <v>0</v>
      </c>
      <c r="AD15" s="96">
        <v>0.870287513582087</v>
      </c>
      <c r="AE15" s="97"/>
      <c r="AF15" s="16" t="str">
        <f>CONCATENATE(X9+1," pontos ou mais")</f>
        <v>20 pontos ou mais</v>
      </c>
      <c r="AG15" s="51"/>
    </row>
    <row r="16" spans="1:33">
      <c r="A16" s="62" t="s">
        <v>1551</v>
      </c>
      <c r="B16" s="136">
        <v>220</v>
      </c>
      <c r="C16" s="90">
        <v>0.43</v>
      </c>
      <c r="D16" s="90">
        <v>0.52</v>
      </c>
      <c r="E16" s="62">
        <v>126</v>
      </c>
      <c r="F16" s="90">
        <v>0.86</v>
      </c>
      <c r="G16" s="62">
        <v>64</v>
      </c>
      <c r="H16" s="90">
        <v>0.875</v>
      </c>
      <c r="I16" s="62" t="e">
        <v>#REF!</v>
      </c>
      <c r="J16" s="90" t="e">
        <v>#REF!</v>
      </c>
      <c r="K16" s="25">
        <v>2.9</v>
      </c>
      <c r="L16" s="25">
        <v>1.3</v>
      </c>
      <c r="M16" s="90">
        <v>-7.0000000000000007E-2</v>
      </c>
      <c r="N16" s="90">
        <v>0.03</v>
      </c>
      <c r="O16" s="24">
        <v>2</v>
      </c>
      <c r="P16" s="24">
        <v>4</v>
      </c>
      <c r="Q16" s="24">
        <v>4</v>
      </c>
      <c r="R16" s="24">
        <v>4</v>
      </c>
      <c r="S16" s="24">
        <v>0</v>
      </c>
      <c r="T16" s="24">
        <v>8</v>
      </c>
      <c r="U16" s="24">
        <v>0</v>
      </c>
      <c r="V16" s="24">
        <v>2</v>
      </c>
      <c r="W16" s="24">
        <v>1</v>
      </c>
      <c r="X16" s="24">
        <v>25</v>
      </c>
      <c r="Y16" s="62">
        <v>26</v>
      </c>
      <c r="Z16" s="156" t="s">
        <v>2039</v>
      </c>
      <c r="AA16" s="62">
        <v>0</v>
      </c>
      <c r="AB16" s="156" t="s">
        <v>2039</v>
      </c>
      <c r="AC16" s="156">
        <v>0</v>
      </c>
      <c r="AD16" s="96">
        <v>0.88832448394332608</v>
      </c>
      <c r="AE16" s="97"/>
    </row>
    <row r="17" spans="1:31">
      <c r="A17" s="30" t="s">
        <v>863</v>
      </c>
      <c r="B17" s="136">
        <v>172</v>
      </c>
      <c r="C17" s="90">
        <v>0.51</v>
      </c>
      <c r="D17" s="90">
        <v>0.78</v>
      </c>
      <c r="E17" s="30">
        <v>92</v>
      </c>
      <c r="F17" s="90">
        <v>0.63</v>
      </c>
      <c r="G17" s="30">
        <v>67</v>
      </c>
      <c r="H17" s="90">
        <v>0.67164179104477617</v>
      </c>
      <c r="I17" s="30" t="e">
        <v>#REF!</v>
      </c>
      <c r="J17" s="90" t="e">
        <v>#REF!</v>
      </c>
      <c r="K17" s="25">
        <v>4.3</v>
      </c>
      <c r="L17" s="25">
        <v>2.8</v>
      </c>
      <c r="M17" s="90">
        <v>-0.06</v>
      </c>
      <c r="N17" s="90">
        <v>0.05</v>
      </c>
      <c r="O17" s="24">
        <v>2</v>
      </c>
      <c r="P17" s="24">
        <v>4</v>
      </c>
      <c r="Q17" s="24">
        <v>4</v>
      </c>
      <c r="R17" s="24">
        <v>4</v>
      </c>
      <c r="S17" s="24">
        <v>0</v>
      </c>
      <c r="T17" s="24">
        <v>4</v>
      </c>
      <c r="U17" s="24">
        <v>0</v>
      </c>
      <c r="V17" s="24">
        <v>2</v>
      </c>
      <c r="W17" s="24">
        <v>1</v>
      </c>
      <c r="X17" s="24">
        <v>21</v>
      </c>
      <c r="Y17" s="156">
        <v>25</v>
      </c>
      <c r="Z17" s="156" t="s">
        <v>2039</v>
      </c>
      <c r="AA17" s="62">
        <v>0</v>
      </c>
      <c r="AB17" s="156" t="s">
        <v>2039</v>
      </c>
      <c r="AC17" s="156">
        <v>0</v>
      </c>
      <c r="AD17" s="96">
        <v>0.932157014771548</v>
      </c>
      <c r="AE17" s="97"/>
    </row>
    <row r="18" spans="1:31">
      <c r="A18" s="62" t="s">
        <v>1483</v>
      </c>
      <c r="B18" s="136">
        <v>204</v>
      </c>
      <c r="C18" s="90">
        <v>0.39</v>
      </c>
      <c r="D18" s="90">
        <v>0.54</v>
      </c>
      <c r="E18" s="62">
        <v>107</v>
      </c>
      <c r="F18" s="90">
        <v>0.61</v>
      </c>
      <c r="G18" s="62">
        <v>54</v>
      </c>
      <c r="H18" s="90">
        <v>0.64814814814814814</v>
      </c>
      <c r="I18" s="62" t="e">
        <v>#REF!</v>
      </c>
      <c r="J18" s="90" t="e">
        <v>#REF!</v>
      </c>
      <c r="K18" s="25">
        <v>6.9</v>
      </c>
      <c r="L18" s="25">
        <v>3.1</v>
      </c>
      <c r="M18" s="90">
        <v>0</v>
      </c>
      <c r="N18" s="90">
        <v>0.36</v>
      </c>
      <c r="O18" s="24">
        <v>2</v>
      </c>
      <c r="P18" s="24">
        <v>4</v>
      </c>
      <c r="Q18" s="24">
        <v>4</v>
      </c>
      <c r="R18" s="24">
        <v>4</v>
      </c>
      <c r="S18" s="24">
        <v>0</v>
      </c>
      <c r="T18" s="24">
        <v>4</v>
      </c>
      <c r="U18" s="24">
        <v>0</v>
      </c>
      <c r="V18" s="24">
        <v>2</v>
      </c>
      <c r="W18" s="24">
        <v>2</v>
      </c>
      <c r="X18" s="24">
        <v>22</v>
      </c>
      <c r="Y18" s="156">
        <v>20</v>
      </c>
      <c r="Z18" s="156" t="s">
        <v>2039</v>
      </c>
      <c r="AA18" s="156">
        <v>0</v>
      </c>
      <c r="AB18" s="156" t="s">
        <v>2039</v>
      </c>
      <c r="AC18" s="156">
        <v>0</v>
      </c>
      <c r="AD18" s="96">
        <v>0.85447958655166978</v>
      </c>
      <c r="AE18" s="97"/>
    </row>
    <row r="19" spans="1:31">
      <c r="A19" s="30" t="s">
        <v>1048</v>
      </c>
      <c r="B19" s="136">
        <v>109</v>
      </c>
      <c r="C19" s="90">
        <v>0.39</v>
      </c>
      <c r="D19" s="90">
        <v>0.38</v>
      </c>
      <c r="E19" s="30">
        <v>254</v>
      </c>
      <c r="F19" s="90">
        <v>0.56999999999999995</v>
      </c>
      <c r="G19" s="30">
        <v>129</v>
      </c>
      <c r="H19" s="90">
        <v>0.41860465116279072</v>
      </c>
      <c r="I19" s="30" t="e">
        <v>#REF!</v>
      </c>
      <c r="J19" s="90" t="e">
        <v>#REF!</v>
      </c>
      <c r="K19" s="25">
        <v>7</v>
      </c>
      <c r="L19" s="25">
        <v>4.8</v>
      </c>
      <c r="M19" s="90">
        <v>0.15</v>
      </c>
      <c r="N19" s="90">
        <v>0</v>
      </c>
      <c r="O19" s="24">
        <v>2</v>
      </c>
      <c r="P19" s="24">
        <v>4</v>
      </c>
      <c r="Q19" s="24">
        <v>2</v>
      </c>
      <c r="R19" s="24">
        <v>4</v>
      </c>
      <c r="S19" s="24">
        <v>0</v>
      </c>
      <c r="T19" s="24">
        <v>0</v>
      </c>
      <c r="U19" s="24">
        <v>0</v>
      </c>
      <c r="V19" s="24">
        <v>2</v>
      </c>
      <c r="W19" s="24">
        <v>1</v>
      </c>
      <c r="X19" s="24">
        <v>15</v>
      </c>
      <c r="Y19" s="62">
        <v>14</v>
      </c>
      <c r="Z19" s="156" t="s">
        <v>2040</v>
      </c>
      <c r="AA19" s="62" t="s">
        <v>2059</v>
      </c>
      <c r="AB19" s="156" t="s">
        <v>2040</v>
      </c>
      <c r="AC19" s="156" t="s">
        <v>2059</v>
      </c>
      <c r="AD19" s="96">
        <v>0.92205987180803473</v>
      </c>
      <c r="AE19" s="97"/>
    </row>
    <row r="20" spans="1:31">
      <c r="A20" s="62" t="s">
        <v>1060</v>
      </c>
      <c r="B20" s="136">
        <v>191</v>
      </c>
      <c r="C20" s="90">
        <v>0.36</v>
      </c>
      <c r="D20" s="90">
        <v>0.56000000000000005</v>
      </c>
      <c r="E20" s="62">
        <v>251</v>
      </c>
      <c r="F20" s="90">
        <v>0.66</v>
      </c>
      <c r="G20" s="62">
        <v>146</v>
      </c>
      <c r="H20" s="90">
        <v>0.63698630136986301</v>
      </c>
      <c r="I20" s="62" t="e">
        <v>#REF!</v>
      </c>
      <c r="J20" s="90" t="e">
        <v>#REF!</v>
      </c>
      <c r="K20" s="25">
        <v>9.1</v>
      </c>
      <c r="L20" s="25">
        <v>5.7</v>
      </c>
      <c r="M20" s="90">
        <v>-0.05</v>
      </c>
      <c r="N20" s="90">
        <v>-0.15</v>
      </c>
      <c r="O20" s="24">
        <v>2</v>
      </c>
      <c r="P20" s="24">
        <v>4</v>
      </c>
      <c r="Q20" s="24">
        <v>4</v>
      </c>
      <c r="R20" s="24">
        <v>4</v>
      </c>
      <c r="S20" s="24">
        <v>0</v>
      </c>
      <c r="T20" s="24">
        <v>0</v>
      </c>
      <c r="U20" s="24">
        <v>0</v>
      </c>
      <c r="V20" s="24">
        <v>2</v>
      </c>
      <c r="W20" s="24">
        <v>0</v>
      </c>
      <c r="X20" s="24">
        <v>16</v>
      </c>
      <c r="Y20" s="62">
        <v>17</v>
      </c>
      <c r="Z20" s="156" t="s">
        <v>2040</v>
      </c>
      <c r="AA20" s="62">
        <v>7</v>
      </c>
      <c r="AB20" s="156" t="s">
        <v>2040</v>
      </c>
      <c r="AC20" s="156">
        <v>14</v>
      </c>
      <c r="AD20" s="96">
        <v>0.71645046351282571</v>
      </c>
      <c r="AE20" s="97"/>
    </row>
    <row r="21" spans="1:31">
      <c r="A21" s="30" t="s">
        <v>880</v>
      </c>
      <c r="B21" s="136">
        <v>199</v>
      </c>
      <c r="C21" s="90">
        <v>0.44</v>
      </c>
      <c r="D21" s="90">
        <v>0.52</v>
      </c>
      <c r="E21" s="30">
        <v>419</v>
      </c>
      <c r="F21" s="90">
        <v>0.8</v>
      </c>
      <c r="G21" s="30">
        <v>227</v>
      </c>
      <c r="H21" s="90">
        <v>0.76651982378854622</v>
      </c>
      <c r="I21" s="30" t="e">
        <v>#REF!</v>
      </c>
      <c r="J21" s="90" t="e">
        <v>#REF!</v>
      </c>
      <c r="K21" s="25">
        <v>6.5</v>
      </c>
      <c r="L21" s="25">
        <v>4.0999999999999996</v>
      </c>
      <c r="M21" s="90">
        <v>-0.15</v>
      </c>
      <c r="N21" s="90">
        <v>-0.21</v>
      </c>
      <c r="O21" s="24">
        <v>2</v>
      </c>
      <c r="P21" s="24">
        <v>4</v>
      </c>
      <c r="Q21" s="24">
        <v>4</v>
      </c>
      <c r="R21" s="24">
        <v>4</v>
      </c>
      <c r="S21" s="24">
        <v>0</v>
      </c>
      <c r="T21" s="24">
        <v>4</v>
      </c>
      <c r="U21" s="24">
        <v>0</v>
      </c>
      <c r="V21" s="24">
        <v>0</v>
      </c>
      <c r="W21" s="24">
        <v>0</v>
      </c>
      <c r="X21" s="24">
        <v>18</v>
      </c>
      <c r="Y21" s="62">
        <v>20</v>
      </c>
      <c r="Z21" s="156" t="s">
        <v>2039</v>
      </c>
      <c r="AA21" s="62">
        <v>0</v>
      </c>
      <c r="AB21" s="156" t="s">
        <v>2040</v>
      </c>
      <c r="AC21" s="156">
        <v>7</v>
      </c>
      <c r="AD21" s="96">
        <v>0.77667752079384755</v>
      </c>
      <c r="AE21" s="97"/>
    </row>
    <row r="22" spans="1:31">
      <c r="A22" s="62" t="s">
        <v>892</v>
      </c>
      <c r="B22" s="136">
        <v>229</v>
      </c>
      <c r="C22" s="90">
        <v>0.36</v>
      </c>
      <c r="D22" s="90">
        <v>0.52</v>
      </c>
      <c r="E22" s="62">
        <v>563</v>
      </c>
      <c r="F22" s="90">
        <v>0.76</v>
      </c>
      <c r="G22" s="62">
        <v>321</v>
      </c>
      <c r="H22" s="90">
        <v>0.69158878504672894</v>
      </c>
      <c r="I22" s="62" t="e">
        <v>#REF!</v>
      </c>
      <c r="J22" s="90" t="e">
        <v>#REF!</v>
      </c>
      <c r="K22" s="25">
        <v>6.1</v>
      </c>
      <c r="L22" s="25">
        <v>4.4000000000000004</v>
      </c>
      <c r="M22" s="90">
        <v>0</v>
      </c>
      <c r="N22" s="90">
        <v>-0.13</v>
      </c>
      <c r="O22" s="24">
        <v>2</v>
      </c>
      <c r="P22" s="24">
        <v>4</v>
      </c>
      <c r="Q22" s="24">
        <v>4</v>
      </c>
      <c r="R22" s="24">
        <v>4</v>
      </c>
      <c r="S22" s="24">
        <v>0</v>
      </c>
      <c r="T22" s="24">
        <v>4</v>
      </c>
      <c r="U22" s="24">
        <v>0</v>
      </c>
      <c r="V22" s="24">
        <v>2</v>
      </c>
      <c r="W22" s="24">
        <v>1</v>
      </c>
      <c r="X22" s="24">
        <v>21</v>
      </c>
      <c r="Y22" s="62">
        <v>24</v>
      </c>
      <c r="Z22" s="156" t="s">
        <v>2039</v>
      </c>
      <c r="AA22" s="62">
        <v>0</v>
      </c>
      <c r="AB22" s="156" t="s">
        <v>2039</v>
      </c>
      <c r="AC22" s="156">
        <v>0</v>
      </c>
      <c r="AD22" s="96">
        <v>0.79054347220272281</v>
      </c>
      <c r="AE22" s="97"/>
    </row>
    <row r="23" spans="1:31">
      <c r="A23" s="30" t="s">
        <v>1437</v>
      </c>
      <c r="B23" s="136">
        <v>359</v>
      </c>
      <c r="C23" s="90">
        <v>0.33</v>
      </c>
      <c r="D23" s="90">
        <v>0.46</v>
      </c>
      <c r="E23" s="30">
        <v>247</v>
      </c>
      <c r="F23" s="90">
        <v>0.82</v>
      </c>
      <c r="G23" s="30">
        <v>121</v>
      </c>
      <c r="H23" s="90">
        <v>0.76859504132231404</v>
      </c>
      <c r="I23" s="30" t="e">
        <v>#REF!</v>
      </c>
      <c r="J23" s="90" t="e">
        <v>#REF!</v>
      </c>
      <c r="K23" s="25">
        <v>4.7</v>
      </c>
      <c r="L23" s="25">
        <v>2.9</v>
      </c>
      <c r="M23" s="90">
        <v>0.03</v>
      </c>
      <c r="N23" s="90">
        <v>-0.01</v>
      </c>
      <c r="O23" s="24">
        <v>2</v>
      </c>
      <c r="P23" s="24">
        <v>4</v>
      </c>
      <c r="Q23" s="24">
        <v>4</v>
      </c>
      <c r="R23" s="24">
        <v>4</v>
      </c>
      <c r="S23" s="24">
        <v>0</v>
      </c>
      <c r="T23" s="24">
        <v>4</v>
      </c>
      <c r="U23" s="24">
        <v>0</v>
      </c>
      <c r="V23" s="24">
        <v>2</v>
      </c>
      <c r="W23" s="24">
        <v>1</v>
      </c>
      <c r="X23" s="24">
        <v>21</v>
      </c>
      <c r="Y23" s="62">
        <v>23</v>
      </c>
      <c r="Z23" s="156" t="s">
        <v>2039</v>
      </c>
      <c r="AA23" s="62">
        <v>0</v>
      </c>
      <c r="AB23" s="156" t="s">
        <v>2039</v>
      </c>
      <c r="AC23" s="156">
        <v>0</v>
      </c>
      <c r="AD23" s="96">
        <v>0.73310596923190674</v>
      </c>
      <c r="AE23" s="97"/>
    </row>
    <row r="24" spans="1:31">
      <c r="A24" s="62" t="s">
        <v>959</v>
      </c>
      <c r="B24" s="136">
        <v>195</v>
      </c>
      <c r="C24" s="90">
        <v>0.31</v>
      </c>
      <c r="D24" s="90">
        <v>0.37</v>
      </c>
      <c r="E24" s="62">
        <v>110</v>
      </c>
      <c r="F24" s="90">
        <v>0.64</v>
      </c>
      <c r="G24" s="62">
        <v>65</v>
      </c>
      <c r="H24" s="90">
        <v>0.4</v>
      </c>
      <c r="I24" s="62" t="e">
        <v>#REF!</v>
      </c>
      <c r="J24" s="90" t="e">
        <v>#REF!</v>
      </c>
      <c r="K24" s="25">
        <v>7.3</v>
      </c>
      <c r="L24" s="25">
        <v>7.1</v>
      </c>
      <c r="M24" s="90">
        <v>0.24</v>
      </c>
      <c r="N24" s="90">
        <v>-0.05</v>
      </c>
      <c r="O24" s="24">
        <v>2</v>
      </c>
      <c r="P24" s="24">
        <v>4</v>
      </c>
      <c r="Q24" s="24">
        <v>2</v>
      </c>
      <c r="R24" s="24">
        <v>4</v>
      </c>
      <c r="S24" s="24">
        <v>0</v>
      </c>
      <c r="T24" s="24">
        <v>0</v>
      </c>
      <c r="U24" s="24">
        <v>0</v>
      </c>
      <c r="V24" s="24">
        <v>4</v>
      </c>
      <c r="W24" s="24">
        <v>1</v>
      </c>
      <c r="X24" s="24">
        <v>17</v>
      </c>
      <c r="Y24" s="62">
        <v>12</v>
      </c>
      <c r="Z24" s="156" t="s">
        <v>2062</v>
      </c>
      <c r="AA24" s="62" t="s">
        <v>2059</v>
      </c>
      <c r="AB24" s="156" t="s">
        <v>2040</v>
      </c>
      <c r="AC24" s="156" t="s">
        <v>2059</v>
      </c>
      <c r="AD24" s="96">
        <v>0.6927094306289201</v>
      </c>
      <c r="AE24" s="97"/>
    </row>
    <row r="25" spans="1:31">
      <c r="A25" s="30" t="s">
        <v>1132</v>
      </c>
      <c r="B25" s="136">
        <v>187</v>
      </c>
      <c r="C25" s="90">
        <v>0.43</v>
      </c>
      <c r="D25" s="90">
        <v>0.71</v>
      </c>
      <c r="E25" s="30">
        <v>238</v>
      </c>
      <c r="F25" s="90">
        <v>0.86</v>
      </c>
      <c r="G25" s="30">
        <v>165</v>
      </c>
      <c r="H25" s="90">
        <v>0.87272727272727268</v>
      </c>
      <c r="I25" s="30" t="e">
        <v>#REF!</v>
      </c>
      <c r="J25" s="90" t="e">
        <v>#REF!</v>
      </c>
      <c r="K25" s="25">
        <v>5.4</v>
      </c>
      <c r="L25" s="25">
        <v>3.3</v>
      </c>
      <c r="M25" s="90">
        <v>-0.09</v>
      </c>
      <c r="N25" s="90">
        <v>-0.11</v>
      </c>
      <c r="O25" s="24">
        <v>2</v>
      </c>
      <c r="P25" s="24">
        <v>4</v>
      </c>
      <c r="Q25" s="24">
        <v>4</v>
      </c>
      <c r="R25" s="24">
        <v>4</v>
      </c>
      <c r="S25" s="24">
        <v>0</v>
      </c>
      <c r="T25" s="24">
        <v>4</v>
      </c>
      <c r="U25" s="24">
        <v>0</v>
      </c>
      <c r="V25" s="24">
        <v>2</v>
      </c>
      <c r="W25" s="24">
        <v>1</v>
      </c>
      <c r="X25" s="24">
        <v>21</v>
      </c>
      <c r="Y25" s="156">
        <v>18</v>
      </c>
      <c r="Z25" s="156" t="s">
        <v>2040</v>
      </c>
      <c r="AA25" s="156">
        <v>7</v>
      </c>
      <c r="AB25" s="156" t="s">
        <v>2039</v>
      </c>
      <c r="AC25" s="156">
        <v>0</v>
      </c>
      <c r="AD25" s="96">
        <v>0.74256314290449721</v>
      </c>
      <c r="AE25" s="97"/>
    </row>
    <row r="26" spans="1:31">
      <c r="A26" s="31" t="s">
        <v>1954</v>
      </c>
      <c r="B26" s="137">
        <v>201</v>
      </c>
      <c r="C26" s="138">
        <v>0.37</v>
      </c>
      <c r="D26" s="138">
        <v>0.5</v>
      </c>
      <c r="E26" s="31">
        <v>4000</v>
      </c>
      <c r="F26" s="138">
        <v>0.74</v>
      </c>
      <c r="G26" s="31">
        <v>2192</v>
      </c>
      <c r="H26" s="138">
        <v>0.67746350364963503</v>
      </c>
      <c r="I26" s="31" t="e">
        <v>#REF!</v>
      </c>
      <c r="J26" s="138" t="e">
        <v>#REF!</v>
      </c>
      <c r="K26" s="32">
        <v>6.4</v>
      </c>
      <c r="L26" s="32">
        <v>4.4000000000000004</v>
      </c>
      <c r="M26" s="138">
        <v>-0.1</v>
      </c>
      <c r="N26" s="138">
        <v>-0.16</v>
      </c>
      <c r="O26" s="33">
        <v>2</v>
      </c>
      <c r="P26" s="33">
        <v>4</v>
      </c>
      <c r="Q26" s="33">
        <v>4</v>
      </c>
      <c r="R26" s="33">
        <v>4</v>
      </c>
      <c r="S26" s="24">
        <v>0</v>
      </c>
      <c r="T26" s="33">
        <v>4</v>
      </c>
      <c r="U26" s="24">
        <v>0</v>
      </c>
      <c r="V26" s="24">
        <v>2</v>
      </c>
      <c r="W26" s="24">
        <v>0</v>
      </c>
      <c r="X26" s="33">
        <v>20</v>
      </c>
      <c r="Y26" s="86">
        <v>21</v>
      </c>
      <c r="Z26" s="175"/>
      <c r="AA26" s="175"/>
      <c r="AB26" s="175"/>
      <c r="AC26" s="175"/>
      <c r="AD26" s="96">
        <v>0.76152820175199032</v>
      </c>
      <c r="AE26" s="97"/>
    </row>
    <row r="28" spans="1:31">
      <c r="A28" s="31" t="s">
        <v>2080</v>
      </c>
      <c r="B28" s="205">
        <v>221</v>
      </c>
      <c r="C28" s="206">
        <v>0.42</v>
      </c>
      <c r="D28" s="206">
        <v>0.48</v>
      </c>
      <c r="E28" s="31"/>
      <c r="F28" s="138">
        <v>0.77</v>
      </c>
      <c r="G28" s="31"/>
      <c r="H28" s="138">
        <v>0.68</v>
      </c>
      <c r="I28" s="31"/>
      <c r="J28" s="138"/>
      <c r="K28" s="32">
        <v>5.8</v>
      </c>
      <c r="L28" s="25">
        <v>4.4000000000000004</v>
      </c>
      <c r="M28" s="138">
        <v>0.08</v>
      </c>
      <c r="N28" s="138">
        <v>0.1</v>
      </c>
      <c r="O28" s="33"/>
      <c r="P28" s="33"/>
      <c r="Q28" s="33"/>
      <c r="R28" s="33"/>
      <c r="S28" s="24"/>
      <c r="T28" s="33"/>
      <c r="U28" s="24"/>
      <c r="V28" s="24"/>
      <c r="W28" s="24"/>
      <c r="X28" s="24">
        <v>21</v>
      </c>
      <c r="Y28" s="62">
        <v>24</v>
      </c>
      <c r="Z28" s="186"/>
      <c r="AA28" s="186"/>
      <c r="AB28" s="186"/>
    </row>
  </sheetData>
  <mergeCells count="14">
    <mergeCell ref="X3:X7"/>
    <mergeCell ref="X8:Y8"/>
    <mergeCell ref="X9:Y9"/>
    <mergeCell ref="B1:D1"/>
    <mergeCell ref="M1:N1"/>
    <mergeCell ref="O1:W1"/>
    <mergeCell ref="X1:Y1"/>
    <mergeCell ref="F1:L1"/>
    <mergeCell ref="AD1:AD11"/>
    <mergeCell ref="Z10:Z11"/>
    <mergeCell ref="AA10:AA11"/>
    <mergeCell ref="AB10:AB11"/>
    <mergeCell ref="AC10:AC11"/>
    <mergeCell ref="Z1:AC9"/>
  </mergeCells>
  <conditionalFormatting sqref="N12:N26">
    <cfRule type="cellIs" dxfId="89" priority="148" operator="lessThanOrEqual">
      <formula>$N$8</formula>
    </cfRule>
    <cfRule type="cellIs" dxfId="88" priority="149" operator="lessThanOrEqual">
      <formula>$N$9</formula>
    </cfRule>
    <cfRule type="cellIs" dxfId="87" priority="150" operator="greaterThan">
      <formula>$N$9</formula>
    </cfRule>
  </conditionalFormatting>
  <conditionalFormatting sqref="M12:M26">
    <cfRule type="cellIs" dxfId="86" priority="145" operator="lessThanOrEqual">
      <formula>$M$8</formula>
    </cfRule>
    <cfRule type="cellIs" dxfId="85" priority="146" operator="lessThanOrEqual">
      <formula>$M$9</formula>
    </cfRule>
    <cfRule type="cellIs" dxfId="84" priority="147" operator="greaterThan">
      <formula>$M$9</formula>
    </cfRule>
  </conditionalFormatting>
  <conditionalFormatting sqref="C12:C26">
    <cfRule type="cellIs" dxfId="83" priority="142" operator="lessThanOrEqual">
      <formula>$C$8</formula>
    </cfRule>
    <cfRule type="cellIs" dxfId="82" priority="143" operator="lessThanOrEqual">
      <formula>$C$9</formula>
    </cfRule>
    <cfRule type="cellIs" dxfId="81" priority="144" operator="greaterThan">
      <formula>$C$9</formula>
    </cfRule>
  </conditionalFormatting>
  <conditionalFormatting sqref="D12:D26">
    <cfRule type="cellIs" priority="138" stopIfTrue="1" operator="equal">
      <formula>"Sem leitos*"</formula>
    </cfRule>
    <cfRule type="cellIs" dxfId="80" priority="139" operator="lessThanOrEqual">
      <formula>$D$8</formula>
    </cfRule>
    <cfRule type="cellIs" dxfId="79" priority="140" operator="lessThanOrEqual">
      <formula>$D$9</formula>
    </cfRule>
    <cfRule type="cellIs" dxfId="78" priority="141" operator="greaterThan">
      <formula>$D$9</formula>
    </cfRule>
  </conditionalFormatting>
  <conditionalFormatting sqref="F12:F26">
    <cfRule type="cellIs" priority="134" stopIfTrue="1" operator="equal">
      <formula>"Sem leitos*"</formula>
    </cfRule>
    <cfRule type="cellIs" dxfId="77" priority="135" operator="lessThanOrEqual">
      <formula>$F$8</formula>
    </cfRule>
    <cfRule type="cellIs" dxfId="76" priority="136" operator="lessThanOrEqual">
      <formula>$F$9</formula>
    </cfRule>
    <cfRule type="cellIs" dxfId="75" priority="137" operator="greaterThan">
      <formula>$F$9</formula>
    </cfRule>
  </conditionalFormatting>
  <conditionalFormatting sqref="X12:X26">
    <cfRule type="cellIs" dxfId="74" priority="131" operator="lessThanOrEqual">
      <formula>$X$8</formula>
    </cfRule>
    <cfRule type="cellIs" dxfId="73" priority="132" operator="lessThanOrEqual">
      <formula>$X$9</formula>
    </cfRule>
    <cfRule type="cellIs" dxfId="72" priority="133" operator="greaterThan">
      <formula>$X$9</formula>
    </cfRule>
  </conditionalFormatting>
  <conditionalFormatting sqref="B12:B26">
    <cfRule type="cellIs" dxfId="71" priority="128" operator="lessThanOrEqual">
      <formula>$B$8</formula>
    </cfRule>
    <cfRule type="cellIs" dxfId="70" priority="129" operator="lessThanOrEqual">
      <formula>$B$9</formula>
    </cfRule>
    <cfRule type="cellIs" dxfId="69" priority="130" operator="greaterThan">
      <formula>$B$9</formula>
    </cfRule>
  </conditionalFormatting>
  <conditionalFormatting sqref="AB12:AE25 Z12:Z25 AD12:AE26">
    <cfRule type="cellIs" dxfId="68" priority="122" operator="equal">
      <formula>"Vermelha"</formula>
    </cfRule>
    <cfRule type="cellIs" dxfId="67" priority="123" operator="equal">
      <formula>"Amarela"</formula>
    </cfRule>
    <cfRule type="cellIs" dxfId="66" priority="124" operator="equal">
      <formula>"Verde"</formula>
    </cfRule>
  </conditionalFormatting>
  <conditionalFormatting sqref="H12:H26">
    <cfRule type="cellIs" dxfId="65" priority="107" operator="lessThanOrEqual">
      <formula>$H$8</formula>
    </cfRule>
    <cfRule type="cellIs" dxfId="64" priority="108" operator="lessThanOrEqual">
      <formula>$H$9</formula>
    </cfRule>
    <cfRule type="cellIs" dxfId="63" priority="109" operator="greaterThan">
      <formula>$H$9</formula>
    </cfRule>
  </conditionalFormatting>
  <conditionalFormatting sqref="J12:J26">
    <cfRule type="colorScale" priority="114">
      <colorScale>
        <cfvo type="num" val="0"/>
        <cfvo type="num" val="1"/>
        <color theme="0"/>
        <color theme="5"/>
      </colorScale>
    </cfRule>
  </conditionalFormatting>
  <conditionalFormatting sqref="K12:K26">
    <cfRule type="cellIs" dxfId="62" priority="125" operator="lessThan">
      <formula>$K$8</formula>
    </cfRule>
    <cfRule type="cellIs" dxfId="61" priority="126" operator="lessThan">
      <formula>$K$9</formula>
    </cfRule>
    <cfRule type="cellIs" dxfId="60" priority="127" operator="greaterThanOrEqual">
      <formula>$K$9</formula>
    </cfRule>
  </conditionalFormatting>
  <conditionalFormatting sqref="L12:L26">
    <cfRule type="cellIs" dxfId="59" priority="110" operator="lessThan">
      <formula>$L$8</formula>
    </cfRule>
    <cfRule type="cellIs" dxfId="58" priority="111" operator="lessThan">
      <formula>$L$9</formula>
    </cfRule>
    <cfRule type="cellIs" dxfId="57" priority="112" operator="greaterThanOrEqual">
      <formula>$L$9</formula>
    </cfRule>
  </conditionalFormatting>
  <conditionalFormatting sqref="N28">
    <cfRule type="cellIs" dxfId="56" priority="31" operator="lessThanOrEqual">
      <formula>$N$8</formula>
    </cfRule>
    <cfRule type="cellIs" dxfId="55" priority="32" operator="lessThanOrEqual">
      <formula>$N$9</formula>
    </cfRule>
    <cfRule type="cellIs" dxfId="54" priority="33" operator="greaterThan">
      <formula>$N$9</formula>
    </cfRule>
  </conditionalFormatting>
  <conditionalFormatting sqref="M28">
    <cfRule type="cellIs" dxfId="53" priority="28" operator="lessThanOrEqual">
      <formula>$M$8</formula>
    </cfRule>
    <cfRule type="cellIs" dxfId="52" priority="29" operator="lessThanOrEqual">
      <formula>$M$9</formula>
    </cfRule>
    <cfRule type="cellIs" dxfId="51" priority="30" operator="greaterThan">
      <formula>$M$9</formula>
    </cfRule>
  </conditionalFormatting>
  <conditionalFormatting sqref="F28">
    <cfRule type="cellIs" priority="17" stopIfTrue="1" operator="equal">
      <formula>"Sem leitos*"</formula>
    </cfRule>
    <cfRule type="cellIs" dxfId="50" priority="18" operator="lessThanOrEqual">
      <formula>$F$8</formula>
    </cfRule>
    <cfRule type="cellIs" dxfId="49" priority="19" operator="lessThanOrEqual">
      <formula>$F$9</formula>
    </cfRule>
    <cfRule type="cellIs" dxfId="48" priority="20" operator="greaterThan">
      <formula>$F$9</formula>
    </cfRule>
  </conditionalFormatting>
  <conditionalFormatting sqref="X28">
    <cfRule type="cellIs" dxfId="47" priority="14" operator="lessThanOrEqual">
      <formula>$X$8</formula>
    </cfRule>
    <cfRule type="cellIs" dxfId="46" priority="15" operator="lessThanOrEqual">
      <formula>$X$9</formula>
    </cfRule>
    <cfRule type="cellIs" dxfId="45" priority="16" operator="greaterThan">
      <formula>$X$9</formula>
    </cfRule>
  </conditionalFormatting>
  <conditionalFormatting sqref="H28">
    <cfRule type="cellIs" dxfId="44" priority="8" operator="lessThanOrEqual">
      <formula>$H$8</formula>
    </cfRule>
    <cfRule type="cellIs" dxfId="43" priority="9" operator="lessThanOrEqual">
      <formula>$H$9</formula>
    </cfRule>
    <cfRule type="cellIs" dxfId="42" priority="10" operator="greaterThan">
      <formula>$H$9</formula>
    </cfRule>
  </conditionalFormatting>
  <conditionalFormatting sqref="J28">
    <cfRule type="colorScale" priority="7">
      <colorScale>
        <cfvo type="num" val="0"/>
        <cfvo type="num" val="1"/>
        <color theme="0"/>
        <color theme="5"/>
      </colorScale>
    </cfRule>
  </conditionalFormatting>
  <conditionalFormatting sqref="K28">
    <cfRule type="cellIs" dxfId="41" priority="4" operator="lessThan">
      <formula>$K$8</formula>
    </cfRule>
    <cfRule type="cellIs" dxfId="40" priority="5" operator="lessThan">
      <formula>$K$9</formula>
    </cfRule>
    <cfRule type="cellIs" dxfId="39" priority="6" operator="greaterThanOrEqual">
      <formula>$K$9</formula>
    </cfRule>
  </conditionalFormatting>
  <conditionalFormatting sqref="L28">
    <cfRule type="cellIs" dxfId="38" priority="1" operator="lessThan">
      <formula>$L$8</formula>
    </cfRule>
    <cfRule type="cellIs" dxfId="37" priority="2" operator="lessThan">
      <formula>$L$9</formula>
    </cfRule>
    <cfRule type="cellIs" dxfId="36" priority="3" operator="greaterThanOrEqual">
      <formula>$L$9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2">
    <tabColor theme="9"/>
  </sheetPr>
  <dimension ref="A1:AF77"/>
  <sheetViews>
    <sheetView zoomScale="55" zoomScaleNormal="55" workbookViewId="0">
      <selection sqref="A1:AF77"/>
    </sheetView>
  </sheetViews>
  <sheetFormatPr defaultRowHeight="15"/>
  <cols>
    <col min="1" max="1" width="26.42578125" style="68" customWidth="1"/>
    <col min="2" max="2" width="53" style="20" customWidth="1"/>
    <col min="3" max="5" width="15" style="68" customWidth="1"/>
    <col min="6" max="6" width="15" style="68" hidden="1" customWidth="1"/>
    <col min="7" max="7" width="15" style="68" customWidth="1"/>
    <col min="8" max="8" width="15" style="68" hidden="1" customWidth="1"/>
    <col min="9" max="9" width="15" style="68" customWidth="1"/>
    <col min="10" max="11" width="15" style="68" hidden="1" customWidth="1"/>
    <col min="12" max="15" width="15" style="68" customWidth="1"/>
    <col min="16" max="24" width="15" style="68" hidden="1" customWidth="1"/>
    <col min="25" max="27" width="15" style="68" customWidth="1"/>
    <col min="28" max="30" width="15" style="67" customWidth="1"/>
    <col min="31" max="31" width="15" style="68" hidden="1" customWidth="1"/>
    <col min="32" max="32" width="19.85546875" style="68" customWidth="1"/>
    <col min="33" max="33" width="9.140625" style="68"/>
    <col min="34" max="34" width="25.140625" style="68" customWidth="1"/>
    <col min="35" max="35" width="18.7109375" style="68" customWidth="1"/>
    <col min="36" max="16384" width="9.140625" style="68"/>
  </cols>
  <sheetData>
    <row r="1" spans="1:32" ht="30">
      <c r="A1" s="113" t="s">
        <v>2081</v>
      </c>
      <c r="B1" s="127" t="s">
        <v>1991</v>
      </c>
      <c r="C1" s="214" t="s">
        <v>1984</v>
      </c>
      <c r="D1" s="214"/>
      <c r="E1" s="215"/>
      <c r="F1" s="216" t="s">
        <v>1983</v>
      </c>
      <c r="G1" s="214"/>
      <c r="H1" s="214"/>
      <c r="I1" s="214"/>
      <c r="J1" s="214"/>
      <c r="K1" s="214"/>
      <c r="L1" s="214"/>
      <c r="M1" s="215"/>
      <c r="N1" s="216" t="s">
        <v>1985</v>
      </c>
      <c r="O1" s="215"/>
      <c r="P1" s="216" t="s">
        <v>1992</v>
      </c>
      <c r="Q1" s="214"/>
      <c r="R1" s="214"/>
      <c r="S1" s="214"/>
      <c r="T1" s="214"/>
      <c r="U1" s="214"/>
      <c r="V1" s="214"/>
      <c r="W1" s="214"/>
      <c r="X1" s="215"/>
      <c r="Y1" s="216" t="s">
        <v>1988</v>
      </c>
      <c r="Z1" s="217"/>
      <c r="AA1" s="218"/>
      <c r="AB1" s="219" t="s">
        <v>2041</v>
      </c>
      <c r="AC1" s="220"/>
      <c r="AD1" s="220"/>
      <c r="AE1" s="221"/>
      <c r="AF1" s="212" t="s">
        <v>2054</v>
      </c>
    </row>
    <row r="2" spans="1:32">
      <c r="A2" s="228" t="s">
        <v>1980</v>
      </c>
      <c r="B2" s="115" t="s">
        <v>1989</v>
      </c>
      <c r="C2" s="124">
        <v>50</v>
      </c>
      <c r="D2" s="28">
        <v>0.1</v>
      </c>
      <c r="E2" s="28">
        <v>0.25</v>
      </c>
      <c r="F2" s="92" t="s">
        <v>2065</v>
      </c>
      <c r="G2" s="92">
        <v>0.5</v>
      </c>
      <c r="H2" s="92" t="s">
        <v>2065</v>
      </c>
      <c r="I2" s="92">
        <v>0.5</v>
      </c>
      <c r="J2" s="92" t="s">
        <v>2065</v>
      </c>
      <c r="K2" s="92" t="s">
        <v>2065</v>
      </c>
      <c r="L2" s="94">
        <v>4</v>
      </c>
      <c r="M2" s="94">
        <v>3.5</v>
      </c>
      <c r="N2" s="28">
        <v>-0.15</v>
      </c>
      <c r="O2" s="28">
        <v>-0.15</v>
      </c>
      <c r="P2" s="106"/>
      <c r="Q2" s="29"/>
      <c r="R2" s="29"/>
      <c r="S2" s="29"/>
      <c r="T2" s="29"/>
      <c r="U2" s="29"/>
      <c r="V2" s="29"/>
      <c r="W2" s="29"/>
      <c r="X2" s="29"/>
      <c r="Y2" s="230">
        <v>12</v>
      </c>
      <c r="Z2" s="231"/>
      <c r="AA2" s="232"/>
      <c r="AB2" s="222"/>
      <c r="AC2" s="207"/>
      <c r="AD2" s="207"/>
      <c r="AE2" s="223"/>
      <c r="AF2" s="212"/>
    </row>
    <row r="3" spans="1:32">
      <c r="A3" s="229"/>
      <c r="B3" s="115" t="s">
        <v>1990</v>
      </c>
      <c r="C3" s="125">
        <v>100</v>
      </c>
      <c r="D3" s="52">
        <v>0.2</v>
      </c>
      <c r="E3" s="52">
        <v>0.4</v>
      </c>
      <c r="F3" s="93" t="s">
        <v>2065</v>
      </c>
      <c r="G3" s="93">
        <v>0.9</v>
      </c>
      <c r="H3" s="93" t="s">
        <v>2065</v>
      </c>
      <c r="I3" s="93">
        <v>0.8</v>
      </c>
      <c r="J3" s="93" t="s">
        <v>2065</v>
      </c>
      <c r="K3" s="93" t="s">
        <v>2065</v>
      </c>
      <c r="L3" s="95">
        <v>7</v>
      </c>
      <c r="M3" s="95">
        <v>6</v>
      </c>
      <c r="N3" s="52">
        <v>0.15</v>
      </c>
      <c r="O3" s="52">
        <v>0.15</v>
      </c>
      <c r="P3" s="107"/>
      <c r="Q3" s="53"/>
      <c r="R3" s="53"/>
      <c r="S3" s="53"/>
      <c r="T3" s="53"/>
      <c r="U3" s="53"/>
      <c r="V3" s="53"/>
      <c r="W3" s="53"/>
      <c r="X3" s="53"/>
      <c r="Y3" s="233">
        <v>19</v>
      </c>
      <c r="Z3" s="234"/>
      <c r="AA3" s="235"/>
      <c r="AB3" s="222"/>
      <c r="AC3" s="207"/>
      <c r="AD3" s="207"/>
      <c r="AE3" s="223"/>
      <c r="AF3" s="212"/>
    </row>
    <row r="4" spans="1:32" ht="90">
      <c r="A4" s="114" t="s">
        <v>1973</v>
      </c>
      <c r="B4" s="115" t="s">
        <v>1974</v>
      </c>
      <c r="C4" s="104" t="s">
        <v>1982</v>
      </c>
      <c r="D4" s="84" t="s">
        <v>1979</v>
      </c>
      <c r="E4" s="84" t="s">
        <v>2018</v>
      </c>
      <c r="F4" s="155" t="s">
        <v>2066</v>
      </c>
      <c r="G4" s="84" t="s">
        <v>1975</v>
      </c>
      <c r="H4" s="155" t="s">
        <v>2068</v>
      </c>
      <c r="I4" s="155" t="s">
        <v>2063</v>
      </c>
      <c r="J4" s="155" t="s">
        <v>2067</v>
      </c>
      <c r="K4" s="155" t="s">
        <v>2064</v>
      </c>
      <c r="L4" s="157" t="s">
        <v>2075</v>
      </c>
      <c r="M4" s="157" t="s">
        <v>2074</v>
      </c>
      <c r="N4" s="84" t="s">
        <v>2016</v>
      </c>
      <c r="O4" s="84" t="s">
        <v>2017</v>
      </c>
      <c r="P4" s="105" t="s">
        <v>1982</v>
      </c>
      <c r="Q4" s="84" t="s">
        <v>1979</v>
      </c>
      <c r="R4" s="84" t="s">
        <v>1978</v>
      </c>
      <c r="S4" s="84" t="s">
        <v>1975</v>
      </c>
      <c r="T4" s="170"/>
      <c r="U4" s="84" t="s">
        <v>1986</v>
      </c>
      <c r="V4" s="170"/>
      <c r="W4" s="84" t="s">
        <v>2016</v>
      </c>
      <c r="X4" s="84" t="s">
        <v>2017</v>
      </c>
      <c r="Y4" s="84" t="s">
        <v>2049</v>
      </c>
      <c r="Z4" s="108" t="s">
        <v>2043</v>
      </c>
      <c r="AA4" s="115" t="s">
        <v>2019</v>
      </c>
      <c r="AB4" s="236" t="s">
        <v>2082</v>
      </c>
      <c r="AC4" s="236" t="s">
        <v>2058</v>
      </c>
      <c r="AD4" s="226" t="s">
        <v>2083</v>
      </c>
      <c r="AE4" s="224" t="s">
        <v>2057</v>
      </c>
      <c r="AF4" s="212"/>
    </row>
    <row r="5" spans="1:32" ht="15.75" thickBot="1">
      <c r="A5" s="116"/>
      <c r="B5" s="128"/>
      <c r="C5" s="126">
        <v>1</v>
      </c>
      <c r="D5" s="117">
        <v>2</v>
      </c>
      <c r="E5" s="117">
        <v>2</v>
      </c>
      <c r="F5" s="117" t="s">
        <v>2065</v>
      </c>
      <c r="G5" s="117">
        <v>4</v>
      </c>
      <c r="H5" s="117" t="s">
        <v>2065</v>
      </c>
      <c r="I5" s="117">
        <v>0</v>
      </c>
      <c r="J5" s="117" t="s">
        <v>2065</v>
      </c>
      <c r="K5" s="117" t="s">
        <v>2065</v>
      </c>
      <c r="L5" s="117">
        <v>4</v>
      </c>
      <c r="M5" s="117">
        <v>0</v>
      </c>
      <c r="N5" s="117">
        <v>2</v>
      </c>
      <c r="O5" s="117">
        <v>1</v>
      </c>
      <c r="P5" s="118"/>
      <c r="Q5" s="119"/>
      <c r="R5" s="119"/>
      <c r="S5" s="119"/>
      <c r="T5" s="119"/>
      <c r="U5" s="119"/>
      <c r="V5" s="119"/>
      <c r="W5" s="119"/>
      <c r="X5" s="119"/>
      <c r="Y5" s="88" t="s">
        <v>2032</v>
      </c>
      <c r="Z5" s="88" t="s">
        <v>2032</v>
      </c>
      <c r="AA5" s="120" t="s">
        <v>2032</v>
      </c>
      <c r="AB5" s="237"/>
      <c r="AC5" s="237"/>
      <c r="AD5" s="227"/>
      <c r="AE5" s="225"/>
      <c r="AF5" s="213"/>
    </row>
    <row r="6" spans="1:32">
      <c r="A6" s="34" t="s">
        <v>1004</v>
      </c>
      <c r="B6" s="37" t="s">
        <v>1025</v>
      </c>
      <c r="C6" s="139">
        <v>123</v>
      </c>
      <c r="D6" s="142">
        <v>0.38</v>
      </c>
      <c r="E6" s="142">
        <v>0.68</v>
      </c>
      <c r="F6" s="129">
        <v>90</v>
      </c>
      <c r="G6" s="142">
        <v>0.83</v>
      </c>
      <c r="H6" s="129">
        <v>70</v>
      </c>
      <c r="I6" s="142">
        <v>0.72857142857142854</v>
      </c>
      <c r="J6" s="129" t="e">
        <v>#REF!</v>
      </c>
      <c r="K6" s="142" t="e">
        <v>#REF!</v>
      </c>
      <c r="L6" s="144">
        <v>2.8</v>
      </c>
      <c r="M6" s="144">
        <v>3.6</v>
      </c>
      <c r="N6" s="142">
        <v>-0.1</v>
      </c>
      <c r="O6" s="142">
        <v>-0.44</v>
      </c>
      <c r="P6" s="36">
        <v>2</v>
      </c>
      <c r="Q6" s="36">
        <v>4</v>
      </c>
      <c r="R6" s="36">
        <v>4</v>
      </c>
      <c r="S6" s="36">
        <v>4</v>
      </c>
      <c r="T6" s="36">
        <v>0</v>
      </c>
      <c r="U6" s="36">
        <v>8</v>
      </c>
      <c r="V6" s="36">
        <v>0</v>
      </c>
      <c r="W6" s="36">
        <v>2</v>
      </c>
      <c r="X6" s="36">
        <v>0</v>
      </c>
      <c r="Y6" s="35">
        <v>24</v>
      </c>
      <c r="Z6" s="34">
        <v>29</v>
      </c>
      <c r="AA6" s="37">
        <v>14</v>
      </c>
      <c r="AB6" s="109" t="s">
        <v>2039</v>
      </c>
      <c r="AC6" s="34">
        <v>0</v>
      </c>
      <c r="AD6" s="64" t="s">
        <v>2039</v>
      </c>
      <c r="AE6" s="121">
        <v>0</v>
      </c>
      <c r="AF6" s="193">
        <v>0.72637540920668597</v>
      </c>
    </row>
    <row r="7" spans="1:32">
      <c r="A7" s="60" t="s">
        <v>1004</v>
      </c>
      <c r="B7" s="130" t="s">
        <v>2072</v>
      </c>
      <c r="C7" s="140">
        <v>239</v>
      </c>
      <c r="D7" s="90">
        <v>0.32</v>
      </c>
      <c r="E7" s="90">
        <v>0.36</v>
      </c>
      <c r="F7" s="40">
        <v>816</v>
      </c>
      <c r="G7" s="90">
        <v>0.82</v>
      </c>
      <c r="H7" s="40">
        <v>301</v>
      </c>
      <c r="I7" s="90">
        <v>0.80066445182724255</v>
      </c>
      <c r="J7" s="40" t="e">
        <v>#REF!</v>
      </c>
      <c r="K7" s="90" t="e">
        <v>#REF!</v>
      </c>
      <c r="L7" s="25">
        <v>7.3</v>
      </c>
      <c r="M7" s="25">
        <v>2.9</v>
      </c>
      <c r="N7" s="90">
        <v>-0.11</v>
      </c>
      <c r="O7" s="90">
        <v>-0.22</v>
      </c>
      <c r="P7" s="39">
        <v>2</v>
      </c>
      <c r="Q7" s="39">
        <v>4</v>
      </c>
      <c r="R7" s="39">
        <v>2</v>
      </c>
      <c r="S7" s="39">
        <v>4</v>
      </c>
      <c r="T7" s="39">
        <v>0</v>
      </c>
      <c r="U7" s="39">
        <v>0</v>
      </c>
      <c r="V7" s="39">
        <v>0</v>
      </c>
      <c r="W7" s="39">
        <v>2</v>
      </c>
      <c r="X7" s="39">
        <v>0</v>
      </c>
      <c r="Y7" s="101">
        <v>14</v>
      </c>
      <c r="Z7" s="60">
        <v>28</v>
      </c>
      <c r="AA7" s="40">
        <v>14</v>
      </c>
      <c r="AB7" s="103" t="s">
        <v>2039</v>
      </c>
      <c r="AC7" s="60">
        <v>0</v>
      </c>
      <c r="AD7" s="89" t="s">
        <v>2040</v>
      </c>
      <c r="AE7" s="102">
        <v>7</v>
      </c>
      <c r="AF7" s="194">
        <v>0.59585984886694066</v>
      </c>
    </row>
    <row r="8" spans="1:32">
      <c r="A8" s="41" t="s">
        <v>1004</v>
      </c>
      <c r="B8" s="40" t="s">
        <v>1927</v>
      </c>
      <c r="C8" s="140">
        <v>117</v>
      </c>
      <c r="D8" s="90">
        <v>0.41</v>
      </c>
      <c r="E8" s="90">
        <v>1</v>
      </c>
      <c r="F8" s="40">
        <v>20</v>
      </c>
      <c r="G8" s="90">
        <v>0.55000000000000004</v>
      </c>
      <c r="H8" s="40">
        <v>20</v>
      </c>
      <c r="I8" s="90">
        <v>0.55000000000000004</v>
      </c>
      <c r="J8" s="40" t="e">
        <v>#REF!</v>
      </c>
      <c r="K8" s="90" t="e">
        <v>#REF!</v>
      </c>
      <c r="L8" s="25">
        <v>3.4</v>
      </c>
      <c r="M8" s="25">
        <v>3.4</v>
      </c>
      <c r="N8" s="90">
        <v>-0.13</v>
      </c>
      <c r="O8" s="90">
        <v>-0.49</v>
      </c>
      <c r="P8" s="39">
        <v>2</v>
      </c>
      <c r="Q8" s="39">
        <v>4</v>
      </c>
      <c r="R8" s="39">
        <v>4</v>
      </c>
      <c r="S8" s="39">
        <v>4</v>
      </c>
      <c r="T8" s="39">
        <v>0</v>
      </c>
      <c r="U8" s="39">
        <v>8</v>
      </c>
      <c r="V8" s="39">
        <v>0</v>
      </c>
      <c r="W8" s="39">
        <v>2</v>
      </c>
      <c r="X8" s="39">
        <v>0</v>
      </c>
      <c r="Y8" s="156">
        <v>24</v>
      </c>
      <c r="Z8" s="41">
        <v>25</v>
      </c>
      <c r="AA8" s="40">
        <v>14</v>
      </c>
      <c r="AB8" s="103" t="s">
        <v>2039</v>
      </c>
      <c r="AC8" s="41">
        <v>0</v>
      </c>
      <c r="AD8" s="156" t="s">
        <v>2039</v>
      </c>
      <c r="AE8" s="102">
        <v>0</v>
      </c>
      <c r="AF8" s="195">
        <v>0.78716085971760397</v>
      </c>
    </row>
    <row r="9" spans="1:32">
      <c r="A9" s="60" t="s">
        <v>1004</v>
      </c>
      <c r="B9" s="130" t="s">
        <v>1185</v>
      </c>
      <c r="C9" s="140">
        <v>117</v>
      </c>
      <c r="D9" s="90">
        <v>0.37</v>
      </c>
      <c r="E9" s="90">
        <v>0.47</v>
      </c>
      <c r="F9" s="130">
        <v>127</v>
      </c>
      <c r="G9" s="90">
        <v>0.49</v>
      </c>
      <c r="H9" s="130">
        <v>90</v>
      </c>
      <c r="I9" s="90">
        <v>0.32222222222222224</v>
      </c>
      <c r="J9" s="130" t="e">
        <v>#REF!</v>
      </c>
      <c r="K9" s="90" t="e">
        <v>#REF!</v>
      </c>
      <c r="L9" s="25">
        <v>11.3</v>
      </c>
      <c r="M9" s="25">
        <v>10.6</v>
      </c>
      <c r="N9" s="90">
        <v>-0.16</v>
      </c>
      <c r="O9" s="90">
        <v>-0.39</v>
      </c>
      <c r="P9" s="39">
        <v>2</v>
      </c>
      <c r="Q9" s="39">
        <v>4</v>
      </c>
      <c r="R9" s="39">
        <v>4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24">
        <v>10</v>
      </c>
      <c r="Z9" s="60">
        <v>23</v>
      </c>
      <c r="AA9" s="40">
        <v>14</v>
      </c>
      <c r="AB9" s="103" t="s">
        <v>2039</v>
      </c>
      <c r="AC9" s="60">
        <v>0</v>
      </c>
      <c r="AD9" s="89" t="s">
        <v>2040</v>
      </c>
      <c r="AE9" s="102">
        <v>7</v>
      </c>
      <c r="AF9" s="194">
        <v>0.65544720585861382</v>
      </c>
    </row>
    <row r="10" spans="1:32">
      <c r="A10" s="41" t="s">
        <v>1004</v>
      </c>
      <c r="B10" s="40" t="s">
        <v>1211</v>
      </c>
      <c r="C10" s="140">
        <v>95</v>
      </c>
      <c r="D10" s="90">
        <v>0.3</v>
      </c>
      <c r="E10" s="90">
        <v>0.52</v>
      </c>
      <c r="F10" s="40">
        <v>50</v>
      </c>
      <c r="G10" s="90">
        <v>0.57999999999999996</v>
      </c>
      <c r="H10" s="40">
        <v>30</v>
      </c>
      <c r="I10" s="90">
        <v>0.5</v>
      </c>
      <c r="J10" s="40" t="e">
        <v>#REF!</v>
      </c>
      <c r="K10" s="90" t="e">
        <v>#REF!</v>
      </c>
      <c r="L10" s="25">
        <v>12.8</v>
      </c>
      <c r="M10" s="25">
        <v>9.1</v>
      </c>
      <c r="N10" s="90">
        <v>-0.21</v>
      </c>
      <c r="O10" s="90">
        <v>-0.41</v>
      </c>
      <c r="P10" s="39">
        <v>1</v>
      </c>
      <c r="Q10" s="39">
        <v>4</v>
      </c>
      <c r="R10" s="39">
        <v>4</v>
      </c>
      <c r="S10" s="39">
        <v>4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101">
        <v>13</v>
      </c>
      <c r="Z10" s="41">
        <v>15</v>
      </c>
      <c r="AA10" s="40">
        <v>14</v>
      </c>
      <c r="AB10" s="103" t="s">
        <v>2040</v>
      </c>
      <c r="AC10" s="41">
        <v>7</v>
      </c>
      <c r="AD10" s="89" t="s">
        <v>2040</v>
      </c>
      <c r="AE10" s="102">
        <v>14</v>
      </c>
      <c r="AF10" s="195">
        <v>0.87770592294237526</v>
      </c>
    </row>
    <row r="11" spans="1:32">
      <c r="A11" s="60" t="s">
        <v>1004</v>
      </c>
      <c r="B11" s="130" t="s">
        <v>1956</v>
      </c>
      <c r="C11" s="140">
        <v>177</v>
      </c>
      <c r="D11" s="90">
        <v>0.49</v>
      </c>
      <c r="E11" s="90">
        <v>1</v>
      </c>
      <c r="F11" s="130">
        <v>10</v>
      </c>
      <c r="G11" s="90">
        <v>0.7</v>
      </c>
      <c r="H11" s="130">
        <v>10</v>
      </c>
      <c r="I11" s="90">
        <v>0.7</v>
      </c>
      <c r="J11" s="130" t="e">
        <v>#REF!</v>
      </c>
      <c r="K11" s="90" t="e">
        <v>#REF!</v>
      </c>
      <c r="L11" s="25">
        <v>3.4</v>
      </c>
      <c r="M11" s="25">
        <v>3.4</v>
      </c>
      <c r="N11" s="90">
        <v>7.0000000000000007E-2</v>
      </c>
      <c r="O11" s="90">
        <v>-0.21</v>
      </c>
      <c r="P11" s="39">
        <v>2</v>
      </c>
      <c r="Q11" s="39">
        <v>4</v>
      </c>
      <c r="R11" s="39">
        <v>4</v>
      </c>
      <c r="S11" s="39">
        <v>4</v>
      </c>
      <c r="T11" s="39">
        <v>0</v>
      </c>
      <c r="U11" s="39">
        <v>8</v>
      </c>
      <c r="V11" s="39">
        <v>0</v>
      </c>
      <c r="W11" s="39">
        <v>2</v>
      </c>
      <c r="X11" s="39">
        <v>0</v>
      </c>
      <c r="Y11" s="24">
        <v>24</v>
      </c>
      <c r="Z11" s="60">
        <v>20</v>
      </c>
      <c r="AA11" s="40">
        <v>14</v>
      </c>
      <c r="AB11" s="103" t="s">
        <v>2039</v>
      </c>
      <c r="AC11" s="60">
        <v>0</v>
      </c>
      <c r="AD11" s="89" t="s">
        <v>2039</v>
      </c>
      <c r="AE11" s="102">
        <v>0</v>
      </c>
      <c r="AF11" s="194">
        <v>0.91964069714850694</v>
      </c>
    </row>
    <row r="12" spans="1:32">
      <c r="A12" s="41" t="s">
        <v>1004</v>
      </c>
      <c r="B12" s="40" t="s">
        <v>1375</v>
      </c>
      <c r="C12" s="140">
        <v>131</v>
      </c>
      <c r="D12" s="90">
        <v>0.4</v>
      </c>
      <c r="E12" s="90">
        <v>0.71</v>
      </c>
      <c r="F12" s="40">
        <v>47</v>
      </c>
      <c r="G12" s="90">
        <v>0.51</v>
      </c>
      <c r="H12" s="40">
        <v>25</v>
      </c>
      <c r="I12" s="90">
        <v>0.68</v>
      </c>
      <c r="J12" s="40" t="e">
        <v>#REF!</v>
      </c>
      <c r="K12" s="90" t="e">
        <v>#REF!</v>
      </c>
      <c r="L12" s="25">
        <v>14.4</v>
      </c>
      <c r="M12" s="25">
        <v>5</v>
      </c>
      <c r="N12" s="90">
        <v>-0.13</v>
      </c>
      <c r="O12" s="90">
        <v>-0.6</v>
      </c>
      <c r="P12" s="39">
        <v>2</v>
      </c>
      <c r="Q12" s="39">
        <v>4</v>
      </c>
      <c r="R12" s="39">
        <v>4</v>
      </c>
      <c r="S12" s="39">
        <v>4</v>
      </c>
      <c r="T12" s="39">
        <v>0</v>
      </c>
      <c r="U12" s="39">
        <v>0</v>
      </c>
      <c r="V12" s="39">
        <v>0</v>
      </c>
      <c r="W12" s="39">
        <v>2</v>
      </c>
      <c r="X12" s="39">
        <v>0</v>
      </c>
      <c r="Y12" s="24">
        <v>16</v>
      </c>
      <c r="Z12" s="41">
        <v>15</v>
      </c>
      <c r="AA12" s="40">
        <v>14</v>
      </c>
      <c r="AB12" s="103" t="s">
        <v>2040</v>
      </c>
      <c r="AC12" s="41" t="s">
        <v>2059</v>
      </c>
      <c r="AD12" s="89" t="s">
        <v>2040</v>
      </c>
      <c r="AE12" s="102" t="s">
        <v>2059</v>
      </c>
      <c r="AF12" s="195">
        <v>0.67146202179808967</v>
      </c>
    </row>
    <row r="13" spans="1:32">
      <c r="A13" s="38" t="s">
        <v>1004</v>
      </c>
      <c r="B13" s="131" t="s">
        <v>1941</v>
      </c>
      <c r="C13" s="140">
        <v>148</v>
      </c>
      <c r="D13" s="90">
        <v>0.41</v>
      </c>
      <c r="E13" s="90">
        <v>0.45</v>
      </c>
      <c r="F13" s="131">
        <v>23</v>
      </c>
      <c r="G13" s="90">
        <v>0.48</v>
      </c>
      <c r="H13" s="131">
        <v>15</v>
      </c>
      <c r="I13" s="90">
        <v>0.33333333333333331</v>
      </c>
      <c r="J13" s="131" t="e">
        <v>#REF!</v>
      </c>
      <c r="K13" s="90" t="e">
        <v>#REF!</v>
      </c>
      <c r="L13" s="25">
        <v>11.5</v>
      </c>
      <c r="M13" s="25">
        <v>9.6</v>
      </c>
      <c r="N13" s="90">
        <v>0.05</v>
      </c>
      <c r="O13" s="90">
        <v>-0.4</v>
      </c>
      <c r="P13" s="39">
        <v>2</v>
      </c>
      <c r="Q13" s="39">
        <v>4</v>
      </c>
      <c r="R13" s="39">
        <v>4</v>
      </c>
      <c r="S13" s="39">
        <v>0</v>
      </c>
      <c r="T13" s="39">
        <v>0</v>
      </c>
      <c r="U13" s="39">
        <v>0</v>
      </c>
      <c r="V13" s="39">
        <v>0</v>
      </c>
      <c r="W13" s="39">
        <v>2</v>
      </c>
      <c r="X13" s="39">
        <v>0</v>
      </c>
      <c r="Y13" s="101">
        <v>12</v>
      </c>
      <c r="Z13" s="38">
        <v>12</v>
      </c>
      <c r="AA13" s="40">
        <v>14</v>
      </c>
      <c r="AB13" s="103" t="s">
        <v>2040</v>
      </c>
      <c r="AC13" s="38">
        <v>14</v>
      </c>
      <c r="AD13" s="89" t="s">
        <v>2040</v>
      </c>
      <c r="AE13" s="102">
        <v>21</v>
      </c>
      <c r="AF13" s="21">
        <v>0.74175995908393477</v>
      </c>
    </row>
    <row r="14" spans="1:32">
      <c r="A14" s="41" t="s">
        <v>1004</v>
      </c>
      <c r="B14" s="40" t="s">
        <v>1606</v>
      </c>
      <c r="C14" s="140">
        <v>430</v>
      </c>
      <c r="D14" s="90">
        <v>0.21</v>
      </c>
      <c r="E14" s="90">
        <v>0.39</v>
      </c>
      <c r="F14" s="40">
        <v>20</v>
      </c>
      <c r="G14" s="90">
        <v>0.9</v>
      </c>
      <c r="H14" s="40">
        <v>10</v>
      </c>
      <c r="I14" s="90">
        <v>0.7</v>
      </c>
      <c r="J14" s="40" t="e">
        <v>#REF!</v>
      </c>
      <c r="K14" s="90" t="e">
        <v>#REF!</v>
      </c>
      <c r="L14" s="25">
        <v>1.7</v>
      </c>
      <c r="M14" s="25">
        <v>2.5</v>
      </c>
      <c r="N14" s="90">
        <v>-0.54</v>
      </c>
      <c r="O14" s="90">
        <v>-0.51</v>
      </c>
      <c r="P14" s="39">
        <v>2</v>
      </c>
      <c r="Q14" s="39">
        <v>4</v>
      </c>
      <c r="R14" s="39">
        <v>2</v>
      </c>
      <c r="S14" s="39">
        <v>4</v>
      </c>
      <c r="T14" s="39">
        <v>0</v>
      </c>
      <c r="U14" s="39">
        <v>8</v>
      </c>
      <c r="V14" s="39">
        <v>0</v>
      </c>
      <c r="W14" s="39">
        <v>0</v>
      </c>
      <c r="X14" s="39">
        <v>0</v>
      </c>
      <c r="Y14" s="24">
        <v>20</v>
      </c>
      <c r="Z14" s="41">
        <v>30</v>
      </c>
      <c r="AA14" s="40">
        <v>14</v>
      </c>
      <c r="AB14" s="103" t="s">
        <v>2039</v>
      </c>
      <c r="AC14" s="41">
        <v>0</v>
      </c>
      <c r="AD14" s="89" t="s">
        <v>2039</v>
      </c>
      <c r="AE14" s="102">
        <v>0</v>
      </c>
      <c r="AF14" s="195">
        <v>0.6375600897340028</v>
      </c>
    </row>
    <row r="15" spans="1:32" ht="15.75" thickBot="1">
      <c r="A15" s="42" t="s">
        <v>1004</v>
      </c>
      <c r="B15" s="132" t="s">
        <v>1823</v>
      </c>
      <c r="C15" s="141">
        <v>197</v>
      </c>
      <c r="D15" s="143">
        <v>0.43</v>
      </c>
      <c r="E15" s="143">
        <v>0.54</v>
      </c>
      <c r="F15" s="132">
        <v>72</v>
      </c>
      <c r="G15" s="143">
        <v>0.56999999999999995</v>
      </c>
      <c r="H15" s="132">
        <v>50</v>
      </c>
      <c r="I15" s="143">
        <v>0.44</v>
      </c>
      <c r="J15" s="132" t="e">
        <v>#REF!</v>
      </c>
      <c r="K15" s="143" t="e">
        <v>#REF!</v>
      </c>
      <c r="L15" s="145">
        <v>8.6</v>
      </c>
      <c r="M15" s="145">
        <v>7.7</v>
      </c>
      <c r="N15" s="143">
        <v>-0.1</v>
      </c>
      <c r="O15" s="143">
        <v>-0.23</v>
      </c>
      <c r="P15" s="44">
        <v>2</v>
      </c>
      <c r="Q15" s="44">
        <v>4</v>
      </c>
      <c r="R15" s="44">
        <v>4</v>
      </c>
      <c r="S15" s="44">
        <v>4</v>
      </c>
      <c r="T15" s="44">
        <v>0</v>
      </c>
      <c r="U15" s="44">
        <v>0</v>
      </c>
      <c r="V15" s="44">
        <v>0</v>
      </c>
      <c r="W15" s="44">
        <v>2</v>
      </c>
      <c r="X15" s="44">
        <v>0</v>
      </c>
      <c r="Y15" s="43">
        <v>16</v>
      </c>
      <c r="Z15" s="42">
        <v>21</v>
      </c>
      <c r="AA15" s="45">
        <v>14</v>
      </c>
      <c r="AB15" s="110" t="s">
        <v>2039</v>
      </c>
      <c r="AC15" s="42">
        <v>0</v>
      </c>
      <c r="AD15" s="43" t="s">
        <v>2040</v>
      </c>
      <c r="AE15" s="122">
        <v>7</v>
      </c>
      <c r="AF15" s="22">
        <v>0.7995046661246421</v>
      </c>
    </row>
    <row r="16" spans="1:32">
      <c r="A16" s="34" t="s">
        <v>977</v>
      </c>
      <c r="B16" s="37" t="s">
        <v>976</v>
      </c>
      <c r="C16" s="139">
        <v>140</v>
      </c>
      <c r="D16" s="142">
        <v>0.34</v>
      </c>
      <c r="E16" s="142">
        <v>0.32</v>
      </c>
      <c r="F16" s="37">
        <v>65</v>
      </c>
      <c r="G16" s="142">
        <v>0.72</v>
      </c>
      <c r="H16" s="37">
        <v>30</v>
      </c>
      <c r="I16" s="142">
        <v>0.5</v>
      </c>
      <c r="J16" s="37" t="e">
        <v>#REF!</v>
      </c>
      <c r="K16" s="142" t="e">
        <v>#REF!</v>
      </c>
      <c r="L16" s="144">
        <v>9</v>
      </c>
      <c r="M16" s="144">
        <v>7.5</v>
      </c>
      <c r="N16" s="142">
        <v>-0.21</v>
      </c>
      <c r="O16" s="142">
        <v>0.01</v>
      </c>
      <c r="P16" s="36">
        <v>2</v>
      </c>
      <c r="Q16" s="36">
        <v>4</v>
      </c>
      <c r="R16" s="36">
        <v>2</v>
      </c>
      <c r="S16" s="36">
        <v>4</v>
      </c>
      <c r="T16" s="36">
        <v>0</v>
      </c>
      <c r="U16" s="36">
        <v>0</v>
      </c>
      <c r="V16" s="36">
        <v>0</v>
      </c>
      <c r="W16" s="36">
        <v>0</v>
      </c>
      <c r="X16" s="36">
        <v>1</v>
      </c>
      <c r="Y16" s="76">
        <v>13</v>
      </c>
      <c r="Z16" s="34">
        <v>18</v>
      </c>
      <c r="AA16" s="37">
        <v>21</v>
      </c>
      <c r="AB16" s="109" t="s">
        <v>2040</v>
      </c>
      <c r="AC16" s="34">
        <v>14</v>
      </c>
      <c r="AD16" s="64" t="s">
        <v>2040</v>
      </c>
      <c r="AE16" s="121">
        <v>21</v>
      </c>
      <c r="AF16" s="193">
        <v>0.82974580001162623</v>
      </c>
    </row>
    <row r="17" spans="1:32">
      <c r="A17" s="38" t="s">
        <v>977</v>
      </c>
      <c r="B17" s="131" t="s">
        <v>1163</v>
      </c>
      <c r="C17" s="140">
        <v>364</v>
      </c>
      <c r="D17" s="90">
        <v>0.43</v>
      </c>
      <c r="E17" s="90">
        <v>0.8</v>
      </c>
      <c r="F17" s="131">
        <v>10</v>
      </c>
      <c r="G17" s="90">
        <v>1</v>
      </c>
      <c r="H17" s="131">
        <v>10</v>
      </c>
      <c r="I17" s="90">
        <v>0.8</v>
      </c>
      <c r="J17" s="131" t="e">
        <v>#REF!</v>
      </c>
      <c r="K17" s="90" t="e">
        <v>#REF!</v>
      </c>
      <c r="L17" s="25">
        <v>0</v>
      </c>
      <c r="M17" s="25">
        <v>2.7</v>
      </c>
      <c r="N17" s="90">
        <v>0.1</v>
      </c>
      <c r="O17" s="90">
        <v>-7.0000000000000007E-2</v>
      </c>
      <c r="P17" s="39">
        <v>2</v>
      </c>
      <c r="Q17" s="39">
        <v>4</v>
      </c>
      <c r="R17" s="39">
        <v>4</v>
      </c>
      <c r="S17" s="39">
        <v>8</v>
      </c>
      <c r="T17" s="39">
        <v>0</v>
      </c>
      <c r="U17" s="39">
        <v>8</v>
      </c>
      <c r="V17" s="39">
        <v>0</v>
      </c>
      <c r="W17" s="39">
        <v>2</v>
      </c>
      <c r="X17" s="39">
        <v>1</v>
      </c>
      <c r="Y17" s="101">
        <v>29</v>
      </c>
      <c r="Z17" s="38">
        <v>31</v>
      </c>
      <c r="AA17" s="40">
        <v>21</v>
      </c>
      <c r="AB17" s="103" t="s">
        <v>2039</v>
      </c>
      <c r="AC17" s="38">
        <v>0</v>
      </c>
      <c r="AD17" s="89" t="s">
        <v>2039</v>
      </c>
      <c r="AE17" s="102">
        <v>0</v>
      </c>
      <c r="AF17" s="21">
        <v>0.59172407210016387</v>
      </c>
    </row>
    <row r="18" spans="1:32">
      <c r="A18" s="41" t="s">
        <v>977</v>
      </c>
      <c r="B18" s="40" t="s">
        <v>1172</v>
      </c>
      <c r="C18" s="140">
        <v>221</v>
      </c>
      <c r="D18" s="90">
        <v>0.37</v>
      </c>
      <c r="E18" s="90">
        <v>0.57999999999999996</v>
      </c>
      <c r="F18" s="40">
        <v>36</v>
      </c>
      <c r="G18" s="90">
        <v>0.67</v>
      </c>
      <c r="H18" s="40">
        <v>27</v>
      </c>
      <c r="I18" s="90">
        <v>0.51851851851851849</v>
      </c>
      <c r="J18" s="40" t="e">
        <v>#REF!</v>
      </c>
      <c r="K18" s="90" t="e">
        <v>#REF!</v>
      </c>
      <c r="L18" s="25">
        <v>8.9</v>
      </c>
      <c r="M18" s="25">
        <v>9.6</v>
      </c>
      <c r="N18" s="90">
        <v>-0.12</v>
      </c>
      <c r="O18" s="90">
        <v>-0.19</v>
      </c>
      <c r="P18" s="39">
        <v>2</v>
      </c>
      <c r="Q18" s="39">
        <v>4</v>
      </c>
      <c r="R18" s="39">
        <v>4</v>
      </c>
      <c r="S18" s="39">
        <v>4</v>
      </c>
      <c r="T18" s="39">
        <v>0</v>
      </c>
      <c r="U18" s="39">
        <v>0</v>
      </c>
      <c r="V18" s="39">
        <v>0</v>
      </c>
      <c r="W18" s="39">
        <v>2</v>
      </c>
      <c r="X18" s="39">
        <v>0</v>
      </c>
      <c r="Y18" s="101">
        <v>16</v>
      </c>
      <c r="Z18" s="41">
        <v>19</v>
      </c>
      <c r="AA18" s="40">
        <v>21</v>
      </c>
      <c r="AB18" s="75" t="s">
        <v>2040</v>
      </c>
      <c r="AC18" s="41">
        <v>7</v>
      </c>
      <c r="AD18" s="74" t="s">
        <v>2040</v>
      </c>
      <c r="AE18" s="102">
        <v>14</v>
      </c>
      <c r="AF18" s="195">
        <v>0.72115133802854392</v>
      </c>
    </row>
    <row r="19" spans="1:32" ht="15.75" thickBot="1">
      <c r="A19" s="42" t="s">
        <v>977</v>
      </c>
      <c r="B19" s="132" t="s">
        <v>1946</v>
      </c>
      <c r="C19" s="141">
        <v>185</v>
      </c>
      <c r="D19" s="143">
        <v>0.38</v>
      </c>
      <c r="E19" s="143">
        <v>0.51</v>
      </c>
      <c r="F19" s="132">
        <v>60</v>
      </c>
      <c r="G19" s="143">
        <v>0.88</v>
      </c>
      <c r="H19" s="132">
        <v>40</v>
      </c>
      <c r="I19" s="143">
        <v>0.67500000000000004</v>
      </c>
      <c r="J19" s="132" t="e">
        <v>#REF!</v>
      </c>
      <c r="K19" s="143" t="e">
        <v>#REF!</v>
      </c>
      <c r="L19" s="145">
        <v>3.5</v>
      </c>
      <c r="M19" s="145">
        <v>6.5</v>
      </c>
      <c r="N19" s="143">
        <v>-0.14000000000000001</v>
      </c>
      <c r="O19" s="143">
        <v>0</v>
      </c>
      <c r="P19" s="39">
        <v>2</v>
      </c>
      <c r="Q19" s="39">
        <v>4</v>
      </c>
      <c r="R19" s="39">
        <v>4</v>
      </c>
      <c r="S19" s="39">
        <v>4</v>
      </c>
      <c r="T19" s="39">
        <v>0</v>
      </c>
      <c r="U19" s="39">
        <v>8</v>
      </c>
      <c r="V19" s="39">
        <v>0</v>
      </c>
      <c r="W19" s="39">
        <v>2</v>
      </c>
      <c r="X19" s="39">
        <v>1</v>
      </c>
      <c r="Y19" s="47">
        <v>25</v>
      </c>
      <c r="Z19" s="42">
        <v>19</v>
      </c>
      <c r="AA19" s="45">
        <v>21</v>
      </c>
      <c r="AB19" s="110" t="s">
        <v>2040</v>
      </c>
      <c r="AC19" s="42">
        <v>7</v>
      </c>
      <c r="AD19" s="43" t="s">
        <v>2039</v>
      </c>
      <c r="AE19" s="122">
        <v>0</v>
      </c>
      <c r="AF19" s="22">
        <v>0.82539643384272565</v>
      </c>
    </row>
    <row r="20" spans="1:32">
      <c r="A20" s="34" t="s">
        <v>948</v>
      </c>
      <c r="B20" s="37" t="s">
        <v>2073</v>
      </c>
      <c r="C20" s="146">
        <v>151</v>
      </c>
      <c r="D20" s="149">
        <v>0.55000000000000004</v>
      </c>
      <c r="E20" s="149">
        <v>1</v>
      </c>
      <c r="F20" s="79">
        <v>10</v>
      </c>
      <c r="G20" s="149">
        <v>0.3</v>
      </c>
      <c r="H20" s="79">
        <v>10</v>
      </c>
      <c r="I20" s="149">
        <v>0.3</v>
      </c>
      <c r="J20" s="79" t="e">
        <v>#REF!</v>
      </c>
      <c r="K20" s="149" t="e">
        <v>#REF!</v>
      </c>
      <c r="L20" s="152">
        <v>7.9</v>
      </c>
      <c r="M20" s="152">
        <v>7.9</v>
      </c>
      <c r="N20" s="149">
        <v>0.31</v>
      </c>
      <c r="O20" s="149">
        <v>0.48</v>
      </c>
      <c r="P20" s="176">
        <v>2</v>
      </c>
      <c r="Q20" s="177">
        <v>4</v>
      </c>
      <c r="R20" s="177">
        <v>4</v>
      </c>
      <c r="S20" s="177">
        <v>0</v>
      </c>
      <c r="T20" s="177">
        <v>0</v>
      </c>
      <c r="U20" s="177">
        <v>0</v>
      </c>
      <c r="V20" s="177">
        <v>0</v>
      </c>
      <c r="W20" s="177">
        <v>4</v>
      </c>
      <c r="X20" s="177">
        <v>2</v>
      </c>
      <c r="Y20" s="178">
        <v>16</v>
      </c>
      <c r="Z20" s="34">
        <v>20</v>
      </c>
      <c r="AA20" s="79">
        <v>21</v>
      </c>
      <c r="AB20" s="178" t="s">
        <v>2039</v>
      </c>
      <c r="AC20" s="34">
        <v>0</v>
      </c>
      <c r="AD20" s="187" t="s">
        <v>2040</v>
      </c>
      <c r="AE20" s="123">
        <v>7</v>
      </c>
      <c r="AF20" s="193">
        <v>0.9749647120613627</v>
      </c>
    </row>
    <row r="21" spans="1:32">
      <c r="A21" s="189" t="s">
        <v>948</v>
      </c>
      <c r="B21" s="190" t="s">
        <v>1869</v>
      </c>
      <c r="C21" s="188">
        <v>78</v>
      </c>
      <c r="D21" s="161">
        <v>0.26</v>
      </c>
      <c r="E21" s="161">
        <v>1</v>
      </c>
      <c r="F21" s="40">
        <v>20</v>
      </c>
      <c r="G21" s="161">
        <v>0.6</v>
      </c>
      <c r="H21" s="40">
        <v>20</v>
      </c>
      <c r="I21" s="161">
        <v>0.6</v>
      </c>
      <c r="J21" s="40" t="e">
        <v>#REF!</v>
      </c>
      <c r="K21" s="161" t="e">
        <v>#REF!</v>
      </c>
      <c r="L21" s="162">
        <v>6.6</v>
      </c>
      <c r="M21" s="162">
        <v>6.6</v>
      </c>
      <c r="N21" s="161">
        <v>0</v>
      </c>
      <c r="O21" s="161">
        <v>-0.21</v>
      </c>
      <c r="P21" s="176">
        <v>1</v>
      </c>
      <c r="Q21" s="177">
        <v>4</v>
      </c>
      <c r="R21" s="177">
        <v>4</v>
      </c>
      <c r="S21" s="177">
        <v>4</v>
      </c>
      <c r="T21" s="177">
        <v>0</v>
      </c>
      <c r="U21" s="177">
        <v>4</v>
      </c>
      <c r="V21" s="177">
        <v>0</v>
      </c>
      <c r="W21" s="177">
        <v>2</v>
      </c>
      <c r="X21" s="177">
        <v>0</v>
      </c>
      <c r="Y21" s="75">
        <v>19</v>
      </c>
      <c r="Z21" s="189">
        <v>20</v>
      </c>
      <c r="AA21" s="40">
        <v>21</v>
      </c>
      <c r="AB21" s="103" t="s">
        <v>2039</v>
      </c>
      <c r="AC21" s="189">
        <v>0</v>
      </c>
      <c r="AD21" s="156" t="s">
        <v>2040</v>
      </c>
      <c r="AE21" s="102">
        <v>7</v>
      </c>
      <c r="AF21" s="196">
        <v>0.95621416863387887</v>
      </c>
    </row>
    <row r="22" spans="1:32" ht="15.75" thickBot="1">
      <c r="A22" s="191" t="s">
        <v>948</v>
      </c>
      <c r="B22" s="192" t="s">
        <v>2079</v>
      </c>
      <c r="C22" s="160">
        <v>172</v>
      </c>
      <c r="D22" s="161">
        <v>0.36</v>
      </c>
      <c r="E22" s="161">
        <v>0.28999999999999998</v>
      </c>
      <c r="F22" s="159">
        <v>30</v>
      </c>
      <c r="G22" s="161">
        <v>0.93</v>
      </c>
      <c r="H22" s="159">
        <v>10</v>
      </c>
      <c r="I22" s="161">
        <v>0.8</v>
      </c>
      <c r="J22" s="159" t="e">
        <v>#REF!</v>
      </c>
      <c r="K22" s="161" t="e">
        <v>#REF!</v>
      </c>
      <c r="L22" s="162">
        <v>1.1000000000000001</v>
      </c>
      <c r="M22" s="162">
        <v>1.1000000000000001</v>
      </c>
      <c r="N22" s="161">
        <v>-0.08</v>
      </c>
      <c r="O22" s="161">
        <v>0.02</v>
      </c>
      <c r="P22" s="181">
        <v>2</v>
      </c>
      <c r="Q22" s="39">
        <v>4</v>
      </c>
      <c r="R22" s="39">
        <v>2</v>
      </c>
      <c r="S22" s="39">
        <v>8</v>
      </c>
      <c r="T22" s="39">
        <v>0</v>
      </c>
      <c r="U22" s="39">
        <v>8</v>
      </c>
      <c r="V22" s="39">
        <v>0</v>
      </c>
      <c r="W22" s="39">
        <v>2</v>
      </c>
      <c r="X22" s="39">
        <v>1</v>
      </c>
      <c r="Y22" s="75">
        <v>27</v>
      </c>
      <c r="Z22" s="191">
        <v>20</v>
      </c>
      <c r="AA22" s="82">
        <v>21</v>
      </c>
      <c r="AB22" s="83" t="s">
        <v>2039</v>
      </c>
      <c r="AC22" s="191">
        <v>0</v>
      </c>
      <c r="AD22" s="81" t="s">
        <v>2039</v>
      </c>
      <c r="AE22" s="163">
        <v>0</v>
      </c>
      <c r="AF22" s="197">
        <v>0.92064886061342555</v>
      </c>
    </row>
    <row r="23" spans="1:32">
      <c r="A23" s="61" t="s">
        <v>1298</v>
      </c>
      <c r="B23" s="129" t="s">
        <v>2069</v>
      </c>
      <c r="C23" s="139">
        <v>143</v>
      </c>
      <c r="D23" s="142">
        <v>0.42</v>
      </c>
      <c r="E23" s="142">
        <v>0.73</v>
      </c>
      <c r="F23" s="35">
        <v>80</v>
      </c>
      <c r="G23" s="142">
        <v>0.79</v>
      </c>
      <c r="H23" s="35">
        <v>58</v>
      </c>
      <c r="I23" s="142">
        <v>0.7931034482758621</v>
      </c>
      <c r="J23" s="35" t="e">
        <v>#REF!</v>
      </c>
      <c r="K23" s="142" t="e">
        <v>#REF!</v>
      </c>
      <c r="L23" s="144">
        <v>3.1</v>
      </c>
      <c r="M23" s="144">
        <v>2.2000000000000002</v>
      </c>
      <c r="N23" s="142">
        <v>-0.11</v>
      </c>
      <c r="O23" s="142">
        <v>-0.08</v>
      </c>
      <c r="P23" s="181">
        <v>2</v>
      </c>
      <c r="Q23" s="39">
        <v>4</v>
      </c>
      <c r="R23" s="39">
        <v>4</v>
      </c>
      <c r="S23" s="39">
        <v>4</v>
      </c>
      <c r="T23" s="39">
        <v>0</v>
      </c>
      <c r="U23" s="39">
        <v>8</v>
      </c>
      <c r="V23" s="39">
        <v>0</v>
      </c>
      <c r="W23" s="39">
        <v>2</v>
      </c>
      <c r="X23" s="39">
        <v>1</v>
      </c>
      <c r="Y23" s="179">
        <v>25</v>
      </c>
      <c r="Z23" s="61">
        <v>23</v>
      </c>
      <c r="AA23" s="166">
        <v>25</v>
      </c>
      <c r="AB23" s="48" t="s">
        <v>2039</v>
      </c>
      <c r="AC23" s="61">
        <v>0</v>
      </c>
      <c r="AD23" s="133" t="s">
        <v>2039</v>
      </c>
      <c r="AE23" s="111">
        <v>0</v>
      </c>
      <c r="AF23" s="198">
        <v>0.86294459577968696</v>
      </c>
    </row>
    <row r="24" spans="1:32" ht="15.75" thickBot="1">
      <c r="A24" s="46" t="s">
        <v>1298</v>
      </c>
      <c r="B24" s="45" t="s">
        <v>1661</v>
      </c>
      <c r="C24" s="141">
        <v>143</v>
      </c>
      <c r="D24" s="143">
        <v>0.53</v>
      </c>
      <c r="E24" s="143">
        <v>1</v>
      </c>
      <c r="F24" s="47">
        <v>7</v>
      </c>
      <c r="G24" s="143">
        <v>0.71</v>
      </c>
      <c r="H24" s="47">
        <v>7</v>
      </c>
      <c r="I24" s="143">
        <v>0.7142857142857143</v>
      </c>
      <c r="J24" s="47" t="e">
        <v>#REF!</v>
      </c>
      <c r="K24" s="143" t="e">
        <v>#REF!</v>
      </c>
      <c r="L24" s="145">
        <v>3.6</v>
      </c>
      <c r="M24" s="145">
        <v>3.6</v>
      </c>
      <c r="N24" s="143">
        <v>-0.17</v>
      </c>
      <c r="O24" s="143">
        <v>-0.25</v>
      </c>
      <c r="P24" s="182">
        <v>2</v>
      </c>
      <c r="Q24" s="183">
        <v>4</v>
      </c>
      <c r="R24" s="183">
        <v>4</v>
      </c>
      <c r="S24" s="183">
        <v>4</v>
      </c>
      <c r="T24" s="183">
        <v>0</v>
      </c>
      <c r="U24" s="183">
        <v>8</v>
      </c>
      <c r="V24" s="183">
        <v>0</v>
      </c>
      <c r="W24" s="183">
        <v>0</v>
      </c>
      <c r="X24" s="183">
        <v>0</v>
      </c>
      <c r="Y24" s="180">
        <v>22</v>
      </c>
      <c r="Z24" s="46">
        <v>30</v>
      </c>
      <c r="AA24" s="167">
        <v>25</v>
      </c>
      <c r="AB24" s="42" t="s">
        <v>2039</v>
      </c>
      <c r="AC24" s="46">
        <v>0</v>
      </c>
      <c r="AD24" s="132" t="s">
        <v>2039</v>
      </c>
      <c r="AE24" s="110">
        <v>0</v>
      </c>
      <c r="AF24" s="199">
        <v>0.95065146856473071</v>
      </c>
    </row>
    <row r="25" spans="1:32">
      <c r="A25" s="164" t="s">
        <v>1551</v>
      </c>
      <c r="B25" s="165" t="s">
        <v>1942</v>
      </c>
      <c r="C25" s="147">
        <v>264</v>
      </c>
      <c r="D25" s="150">
        <v>0.51</v>
      </c>
      <c r="E25" s="150">
        <v>0.6</v>
      </c>
      <c r="F25" s="165">
        <v>50</v>
      </c>
      <c r="G25" s="150">
        <v>0.9</v>
      </c>
      <c r="H25" s="165">
        <v>30</v>
      </c>
      <c r="I25" s="150">
        <v>0.9</v>
      </c>
      <c r="J25" s="165" t="e">
        <v>#REF!</v>
      </c>
      <c r="K25" s="150" t="e">
        <v>#REF!</v>
      </c>
      <c r="L25" s="153">
        <v>1.5</v>
      </c>
      <c r="M25" s="153">
        <v>0.9</v>
      </c>
      <c r="N25" s="150">
        <v>-0.04</v>
      </c>
      <c r="O25" s="150">
        <v>0.08</v>
      </c>
      <c r="P25" s="39">
        <v>2</v>
      </c>
      <c r="Q25" s="39">
        <v>4</v>
      </c>
      <c r="R25" s="39">
        <v>4</v>
      </c>
      <c r="S25" s="39">
        <v>4</v>
      </c>
      <c r="T25" s="39">
        <v>0</v>
      </c>
      <c r="U25" s="39">
        <v>8</v>
      </c>
      <c r="V25" s="39">
        <v>0</v>
      </c>
      <c r="W25" s="39">
        <v>2</v>
      </c>
      <c r="X25" s="39">
        <v>1</v>
      </c>
      <c r="Y25" s="64">
        <v>25</v>
      </c>
      <c r="Z25" s="164">
        <v>30</v>
      </c>
      <c r="AA25" s="77">
        <v>25</v>
      </c>
      <c r="AB25" s="109" t="s">
        <v>2039</v>
      </c>
      <c r="AC25" s="164">
        <v>0</v>
      </c>
      <c r="AD25" s="64" t="s">
        <v>2039</v>
      </c>
      <c r="AE25" s="121">
        <v>0</v>
      </c>
      <c r="AF25" s="200">
        <v>0.92869495274482206</v>
      </c>
    </row>
    <row r="26" spans="1:32">
      <c r="A26" s="41" t="s">
        <v>1551</v>
      </c>
      <c r="B26" s="40" t="s">
        <v>1696</v>
      </c>
      <c r="C26" s="140">
        <v>151</v>
      </c>
      <c r="D26" s="90">
        <v>0.51</v>
      </c>
      <c r="E26" s="90">
        <v>0.5</v>
      </c>
      <c r="F26" s="40">
        <v>54</v>
      </c>
      <c r="G26" s="90">
        <v>0.85</v>
      </c>
      <c r="H26" s="40">
        <v>24</v>
      </c>
      <c r="I26" s="90">
        <v>0.95833333333333337</v>
      </c>
      <c r="J26" s="40" t="e">
        <v>#REF!</v>
      </c>
      <c r="K26" s="90" t="e">
        <v>#REF!</v>
      </c>
      <c r="L26" s="25">
        <v>4.2</v>
      </c>
      <c r="M26" s="25">
        <v>0.5</v>
      </c>
      <c r="N26" s="90">
        <v>0.06</v>
      </c>
      <c r="O26" s="90">
        <v>0.6</v>
      </c>
      <c r="P26" s="39">
        <v>2</v>
      </c>
      <c r="Q26" s="39">
        <v>4</v>
      </c>
      <c r="R26" s="39">
        <v>4</v>
      </c>
      <c r="S26" s="39">
        <v>4</v>
      </c>
      <c r="T26" s="39">
        <v>0</v>
      </c>
      <c r="U26" s="39">
        <v>4</v>
      </c>
      <c r="V26" s="39">
        <v>0</v>
      </c>
      <c r="W26" s="39">
        <v>2</v>
      </c>
      <c r="X26" s="39">
        <v>2</v>
      </c>
      <c r="Y26" s="24">
        <v>22</v>
      </c>
      <c r="Z26" s="41">
        <v>27</v>
      </c>
      <c r="AA26" s="40">
        <v>25</v>
      </c>
      <c r="AB26" s="103" t="s">
        <v>2039</v>
      </c>
      <c r="AC26" s="41">
        <v>0</v>
      </c>
      <c r="AD26" s="89" t="s">
        <v>2039</v>
      </c>
      <c r="AE26" s="102">
        <v>0</v>
      </c>
      <c r="AF26" s="195">
        <v>0.88790549582391209</v>
      </c>
    </row>
    <row r="27" spans="1:32" ht="15.75" thickBot="1">
      <c r="A27" s="158" t="s">
        <v>1551</v>
      </c>
      <c r="B27" s="159" t="s">
        <v>1952</v>
      </c>
      <c r="C27" s="141">
        <v>220</v>
      </c>
      <c r="D27" s="143">
        <v>0.23</v>
      </c>
      <c r="E27" s="143">
        <v>0.35</v>
      </c>
      <c r="F27" s="132">
        <v>22</v>
      </c>
      <c r="G27" s="143">
        <v>0.77</v>
      </c>
      <c r="H27" s="132">
        <v>10</v>
      </c>
      <c r="I27" s="143">
        <v>0.6</v>
      </c>
      <c r="J27" s="132" t="e">
        <v>#REF!</v>
      </c>
      <c r="K27" s="143" t="e">
        <v>#REF!</v>
      </c>
      <c r="L27" s="145">
        <v>4.5</v>
      </c>
      <c r="M27" s="145">
        <v>3.6</v>
      </c>
      <c r="N27" s="143">
        <v>0.44</v>
      </c>
      <c r="O27" s="143">
        <v>-0.31</v>
      </c>
      <c r="P27" s="98">
        <v>2</v>
      </c>
      <c r="Q27" s="44">
        <v>4</v>
      </c>
      <c r="R27" s="44">
        <v>2</v>
      </c>
      <c r="S27" s="44">
        <v>4</v>
      </c>
      <c r="T27" s="44">
        <v>0</v>
      </c>
      <c r="U27" s="44">
        <v>4</v>
      </c>
      <c r="V27" s="44">
        <v>0</v>
      </c>
      <c r="W27" s="44">
        <v>4</v>
      </c>
      <c r="X27" s="44">
        <v>0</v>
      </c>
      <c r="Y27" s="43">
        <v>20</v>
      </c>
      <c r="Z27" s="158">
        <v>10</v>
      </c>
      <c r="AA27" s="45">
        <v>25</v>
      </c>
      <c r="AB27" s="110" t="s">
        <v>2062</v>
      </c>
      <c r="AC27" s="158" t="s">
        <v>2059</v>
      </c>
      <c r="AD27" s="43" t="s">
        <v>2039</v>
      </c>
      <c r="AE27" s="122">
        <v>0</v>
      </c>
      <c r="AF27" s="201">
        <v>0.78827744339352246</v>
      </c>
    </row>
    <row r="28" spans="1:32" ht="15.75" thickBot="1">
      <c r="A28" s="34" t="s">
        <v>863</v>
      </c>
      <c r="B28" s="37" t="s">
        <v>1422</v>
      </c>
      <c r="C28" s="147">
        <v>430</v>
      </c>
      <c r="D28" s="150">
        <v>0.31</v>
      </c>
      <c r="E28" s="150">
        <v>1</v>
      </c>
      <c r="F28" s="37">
        <v>10</v>
      </c>
      <c r="G28" s="150">
        <v>0.6</v>
      </c>
      <c r="H28" s="37">
        <v>10</v>
      </c>
      <c r="I28" s="150">
        <v>0.6</v>
      </c>
      <c r="J28" s="37" t="e">
        <v>#REF!</v>
      </c>
      <c r="K28" s="150" t="e">
        <v>#REF!</v>
      </c>
      <c r="L28" s="153">
        <v>5</v>
      </c>
      <c r="M28" s="153">
        <v>5</v>
      </c>
      <c r="N28" s="150">
        <v>-0.09</v>
      </c>
      <c r="O28" s="150">
        <v>7.07</v>
      </c>
      <c r="P28" s="39">
        <v>2</v>
      </c>
      <c r="Q28" s="39">
        <v>4</v>
      </c>
      <c r="R28" s="39">
        <v>4</v>
      </c>
      <c r="S28" s="39">
        <v>4</v>
      </c>
      <c r="T28" s="39">
        <v>0</v>
      </c>
      <c r="U28" s="39">
        <v>4</v>
      </c>
      <c r="V28" s="39">
        <v>0</v>
      </c>
      <c r="W28" s="39">
        <v>2</v>
      </c>
      <c r="X28" s="39">
        <v>2</v>
      </c>
      <c r="Y28" s="64">
        <v>22</v>
      </c>
      <c r="Z28" s="34">
        <v>20</v>
      </c>
      <c r="AA28" s="77">
        <v>21</v>
      </c>
      <c r="AB28" s="109" t="s">
        <v>2039</v>
      </c>
      <c r="AC28" s="34">
        <v>0</v>
      </c>
      <c r="AD28" s="64" t="s">
        <v>2039</v>
      </c>
      <c r="AE28" s="121">
        <v>0</v>
      </c>
      <c r="AF28" s="193">
        <v>0.96815309753794754</v>
      </c>
    </row>
    <row r="29" spans="1:32" ht="15.75" thickBot="1">
      <c r="A29" s="60" t="s">
        <v>863</v>
      </c>
      <c r="B29" s="130" t="s">
        <v>2070</v>
      </c>
      <c r="C29" s="147">
        <v>137</v>
      </c>
      <c r="D29" s="150">
        <v>0.5</v>
      </c>
      <c r="E29" s="150">
        <v>0.65</v>
      </c>
      <c r="F29" s="37">
        <v>62</v>
      </c>
      <c r="G29" s="150">
        <v>0.6</v>
      </c>
      <c r="H29" s="37">
        <v>37</v>
      </c>
      <c r="I29" s="150">
        <v>0.64864864864864868</v>
      </c>
      <c r="J29" s="37" t="e">
        <v>#REF!</v>
      </c>
      <c r="K29" s="150" t="e">
        <v>#REF!</v>
      </c>
      <c r="L29" s="153">
        <v>5.2</v>
      </c>
      <c r="M29" s="153">
        <v>2.7</v>
      </c>
      <c r="N29" s="150">
        <v>-7.0000000000000007E-2</v>
      </c>
      <c r="O29" s="150">
        <v>-0.27</v>
      </c>
      <c r="P29" s="39">
        <v>2</v>
      </c>
      <c r="Q29" s="39">
        <v>4</v>
      </c>
      <c r="R29" s="39">
        <v>4</v>
      </c>
      <c r="S29" s="39">
        <v>4</v>
      </c>
      <c r="T29" s="39">
        <v>0</v>
      </c>
      <c r="U29" s="39">
        <v>4</v>
      </c>
      <c r="V29" s="39">
        <v>0</v>
      </c>
      <c r="W29" s="39">
        <v>2</v>
      </c>
      <c r="X29" s="39">
        <v>0</v>
      </c>
      <c r="Y29" s="64">
        <v>20</v>
      </c>
      <c r="Z29" s="60">
        <v>21</v>
      </c>
      <c r="AA29" s="77">
        <v>21</v>
      </c>
      <c r="AB29" s="109" t="s">
        <v>2039</v>
      </c>
      <c r="AC29" s="60">
        <v>0</v>
      </c>
      <c r="AD29" s="64" t="s">
        <v>2039</v>
      </c>
      <c r="AE29" s="121">
        <v>0</v>
      </c>
      <c r="AF29" s="194">
        <v>0.91903018597143959</v>
      </c>
    </row>
    <row r="30" spans="1:32">
      <c r="A30" s="41" t="s">
        <v>863</v>
      </c>
      <c r="B30" s="40" t="s">
        <v>1593</v>
      </c>
      <c r="C30" s="147">
        <v>233</v>
      </c>
      <c r="D30" s="150">
        <v>0.66</v>
      </c>
      <c r="E30" s="150">
        <v>1</v>
      </c>
      <c r="F30" s="37">
        <v>10</v>
      </c>
      <c r="G30" s="150">
        <v>1</v>
      </c>
      <c r="H30" s="37">
        <v>10</v>
      </c>
      <c r="I30" s="150">
        <v>1</v>
      </c>
      <c r="J30" s="37" t="e">
        <v>#REF!</v>
      </c>
      <c r="K30" s="150" t="e">
        <v>#REF!</v>
      </c>
      <c r="L30" s="153">
        <v>0</v>
      </c>
      <c r="M30" s="153">
        <v>0</v>
      </c>
      <c r="N30" s="150">
        <v>0.03</v>
      </c>
      <c r="O30" s="150">
        <v>-0.09</v>
      </c>
      <c r="P30" s="39">
        <v>2</v>
      </c>
      <c r="Q30" s="39">
        <v>4</v>
      </c>
      <c r="R30" s="39">
        <v>4</v>
      </c>
      <c r="S30" s="39">
        <v>8</v>
      </c>
      <c r="T30" s="39">
        <v>0</v>
      </c>
      <c r="U30" s="39">
        <v>8</v>
      </c>
      <c r="V30" s="39">
        <v>0</v>
      </c>
      <c r="W30" s="39">
        <v>2</v>
      </c>
      <c r="X30" s="39">
        <v>1</v>
      </c>
      <c r="Y30" s="64">
        <v>29</v>
      </c>
      <c r="Z30" s="41">
        <v>16</v>
      </c>
      <c r="AA30" s="77">
        <v>21</v>
      </c>
      <c r="AB30" s="109" t="s">
        <v>2040</v>
      </c>
      <c r="AC30" s="41">
        <v>7</v>
      </c>
      <c r="AD30" s="64" t="s">
        <v>2039</v>
      </c>
      <c r="AE30" s="121">
        <v>0</v>
      </c>
      <c r="AF30" s="195">
        <v>0.90902581873899158</v>
      </c>
    </row>
    <row r="31" spans="1:32" ht="15.75" thickBot="1">
      <c r="A31" s="42" t="s">
        <v>863</v>
      </c>
      <c r="B31" s="132" t="s">
        <v>922</v>
      </c>
      <c r="C31" s="147">
        <v>128</v>
      </c>
      <c r="D31" s="150">
        <v>0.4</v>
      </c>
      <c r="E31" s="150">
        <v>1</v>
      </c>
      <c r="F31" s="132">
        <v>10</v>
      </c>
      <c r="G31" s="150">
        <v>0.5</v>
      </c>
      <c r="H31" s="132">
        <v>10</v>
      </c>
      <c r="I31" s="150">
        <v>0.5</v>
      </c>
      <c r="J31" s="132" t="e">
        <v>#REF!</v>
      </c>
      <c r="K31" s="150" t="e">
        <v>#REF!</v>
      </c>
      <c r="L31" s="153">
        <v>3</v>
      </c>
      <c r="M31" s="153">
        <v>3</v>
      </c>
      <c r="N31" s="150">
        <v>-0.09</v>
      </c>
      <c r="O31" s="143">
        <v>0.17</v>
      </c>
      <c r="P31" s="44">
        <v>2</v>
      </c>
      <c r="Q31" s="44">
        <v>4</v>
      </c>
      <c r="R31" s="44">
        <v>4</v>
      </c>
      <c r="S31" s="44">
        <v>0</v>
      </c>
      <c r="T31" s="44">
        <v>0</v>
      </c>
      <c r="U31" s="44">
        <v>8</v>
      </c>
      <c r="V31" s="44">
        <v>0</v>
      </c>
      <c r="W31" s="44">
        <v>2</v>
      </c>
      <c r="X31" s="44">
        <v>2</v>
      </c>
      <c r="Y31" s="47">
        <v>22</v>
      </c>
      <c r="Z31" s="42">
        <v>23</v>
      </c>
      <c r="AA31" s="77">
        <v>21</v>
      </c>
      <c r="AB31" s="112" t="s">
        <v>2039</v>
      </c>
      <c r="AC31" s="42">
        <v>0</v>
      </c>
      <c r="AD31" s="78" t="s">
        <v>2039</v>
      </c>
      <c r="AE31" s="122">
        <v>0</v>
      </c>
      <c r="AF31" s="22">
        <v>0.96359619854108658</v>
      </c>
    </row>
    <row r="32" spans="1:32">
      <c r="A32" s="168" t="s">
        <v>1483</v>
      </c>
      <c r="B32" s="169" t="s">
        <v>1628</v>
      </c>
      <c r="C32" s="146">
        <v>299</v>
      </c>
      <c r="D32" s="149">
        <v>0.43</v>
      </c>
      <c r="E32" s="149">
        <v>0.49</v>
      </c>
      <c r="F32" s="134">
        <v>64</v>
      </c>
      <c r="G32" s="149">
        <v>0.57999999999999996</v>
      </c>
      <c r="H32" s="134">
        <v>19</v>
      </c>
      <c r="I32" s="149">
        <v>0.94736842105263153</v>
      </c>
      <c r="J32" s="134" t="e">
        <v>#REF!</v>
      </c>
      <c r="K32" s="149" t="e">
        <v>#REF!</v>
      </c>
      <c r="L32" s="152">
        <v>12.8</v>
      </c>
      <c r="M32" s="152">
        <v>0.5</v>
      </c>
      <c r="N32" s="149">
        <v>0.08</v>
      </c>
      <c r="O32" s="150">
        <v>1.04</v>
      </c>
      <c r="P32" s="39">
        <v>2</v>
      </c>
      <c r="Q32" s="39">
        <v>4</v>
      </c>
      <c r="R32" s="39">
        <v>4</v>
      </c>
      <c r="S32" s="39">
        <v>4</v>
      </c>
      <c r="T32" s="39">
        <v>0</v>
      </c>
      <c r="U32" s="39">
        <v>0</v>
      </c>
      <c r="V32" s="39">
        <v>0</v>
      </c>
      <c r="W32" s="39">
        <v>2</v>
      </c>
      <c r="X32" s="39">
        <v>2</v>
      </c>
      <c r="Y32" s="64">
        <v>18</v>
      </c>
      <c r="Z32" s="168">
        <v>16</v>
      </c>
      <c r="AA32" s="79">
        <v>22</v>
      </c>
      <c r="AB32" s="83" t="s">
        <v>2040</v>
      </c>
      <c r="AC32" s="168" t="s">
        <v>2059</v>
      </c>
      <c r="AD32" s="81" t="s">
        <v>2040</v>
      </c>
      <c r="AE32" s="123" t="s">
        <v>2059</v>
      </c>
      <c r="AF32" s="202">
        <v>0.7985385627557231</v>
      </c>
    </row>
    <row r="33" spans="1:32">
      <c r="A33" s="41" t="s">
        <v>1483</v>
      </c>
      <c r="B33" s="40" t="s">
        <v>1482</v>
      </c>
      <c r="C33" s="140">
        <v>73</v>
      </c>
      <c r="D33" s="90">
        <v>0.33</v>
      </c>
      <c r="E33" s="90">
        <v>0.75</v>
      </c>
      <c r="F33" s="40">
        <v>10</v>
      </c>
      <c r="G33" s="90">
        <v>0.4</v>
      </c>
      <c r="H33" s="40">
        <v>10</v>
      </c>
      <c r="I33" s="90">
        <v>0.3</v>
      </c>
      <c r="J33" s="40" t="e">
        <v>#REF!</v>
      </c>
      <c r="K33" s="90" t="e">
        <v>#REF!</v>
      </c>
      <c r="L33" s="25">
        <v>9</v>
      </c>
      <c r="M33" s="25">
        <v>10.4</v>
      </c>
      <c r="N33" s="90">
        <v>-0.21</v>
      </c>
      <c r="O33" s="90">
        <v>-0.67</v>
      </c>
      <c r="P33" s="39">
        <v>1</v>
      </c>
      <c r="Q33" s="39">
        <v>4</v>
      </c>
      <c r="R33" s="39">
        <v>4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101">
        <v>9</v>
      </c>
      <c r="Z33" s="41">
        <v>10</v>
      </c>
      <c r="AA33" s="40">
        <v>22</v>
      </c>
      <c r="AB33" s="103" t="s">
        <v>2062</v>
      </c>
      <c r="AC33" s="41" t="s">
        <v>2059</v>
      </c>
      <c r="AD33" s="89" t="s">
        <v>2062</v>
      </c>
      <c r="AE33" s="102" t="s">
        <v>2059</v>
      </c>
      <c r="AF33" s="195">
        <v>0.88916301896803285</v>
      </c>
    </row>
    <row r="34" spans="1:32">
      <c r="A34" s="80" t="s">
        <v>1483</v>
      </c>
      <c r="B34" s="135" t="s">
        <v>1958</v>
      </c>
      <c r="C34" s="148">
        <v>240</v>
      </c>
      <c r="D34" s="151">
        <v>0.34</v>
      </c>
      <c r="E34" s="151">
        <v>0.8</v>
      </c>
      <c r="F34" s="135">
        <v>10</v>
      </c>
      <c r="G34" s="151">
        <v>0.5</v>
      </c>
      <c r="H34" s="135">
        <v>10</v>
      </c>
      <c r="I34" s="151">
        <v>0.4</v>
      </c>
      <c r="J34" s="135" t="e">
        <v>#REF!</v>
      </c>
      <c r="K34" s="151" t="e">
        <v>#REF!</v>
      </c>
      <c r="L34" s="154">
        <v>5.9</v>
      </c>
      <c r="M34" s="154">
        <v>7.1</v>
      </c>
      <c r="N34" s="151">
        <v>-0.13</v>
      </c>
      <c r="O34" s="151">
        <v>0.72</v>
      </c>
      <c r="P34" s="39">
        <v>2</v>
      </c>
      <c r="Q34" s="39">
        <v>4</v>
      </c>
      <c r="R34" s="39">
        <v>4</v>
      </c>
      <c r="S34" s="39">
        <v>0</v>
      </c>
      <c r="T34" s="39">
        <v>0</v>
      </c>
      <c r="U34" s="39">
        <v>4</v>
      </c>
      <c r="V34" s="39">
        <v>0</v>
      </c>
      <c r="W34" s="39">
        <v>2</v>
      </c>
      <c r="X34" s="39">
        <v>2</v>
      </c>
      <c r="Y34" s="101">
        <v>18</v>
      </c>
      <c r="Z34" s="80">
        <v>26</v>
      </c>
      <c r="AA34" s="82">
        <v>22</v>
      </c>
      <c r="AB34" s="83" t="s">
        <v>2039</v>
      </c>
      <c r="AC34" s="80">
        <v>0</v>
      </c>
      <c r="AD34" s="81" t="s">
        <v>2040</v>
      </c>
      <c r="AE34" s="121">
        <v>7</v>
      </c>
      <c r="AF34" s="203">
        <v>0.89122792288883523</v>
      </c>
    </row>
    <row r="35" spans="1:32" ht="15.75" thickBot="1">
      <c r="A35" s="46" t="s">
        <v>1483</v>
      </c>
      <c r="B35" s="45" t="s">
        <v>1957</v>
      </c>
      <c r="C35" s="141">
        <v>137</v>
      </c>
      <c r="D35" s="143">
        <v>0.3</v>
      </c>
      <c r="E35" s="143">
        <v>0.53</v>
      </c>
      <c r="F35" s="45">
        <v>23</v>
      </c>
      <c r="G35" s="143">
        <v>0.83</v>
      </c>
      <c r="H35" s="45">
        <v>15</v>
      </c>
      <c r="I35" s="143">
        <v>0.66666666666666663</v>
      </c>
      <c r="J35" s="45" t="e">
        <v>#REF!</v>
      </c>
      <c r="K35" s="143" t="e">
        <v>#REF!</v>
      </c>
      <c r="L35" s="145">
        <v>1.6</v>
      </c>
      <c r="M35" s="145">
        <v>2</v>
      </c>
      <c r="N35" s="143">
        <v>-0.19</v>
      </c>
      <c r="O35" s="143">
        <v>-0.01</v>
      </c>
      <c r="P35" s="44">
        <v>2</v>
      </c>
      <c r="Q35" s="44">
        <v>4</v>
      </c>
      <c r="R35" s="44">
        <v>4</v>
      </c>
      <c r="S35" s="44">
        <v>4</v>
      </c>
      <c r="T35" s="44">
        <v>0</v>
      </c>
      <c r="U35" s="44">
        <v>8</v>
      </c>
      <c r="V35" s="44">
        <v>0</v>
      </c>
      <c r="W35" s="44">
        <v>0</v>
      </c>
      <c r="X35" s="44">
        <v>1</v>
      </c>
      <c r="Y35" s="47">
        <v>23</v>
      </c>
      <c r="Z35" s="46">
        <v>16</v>
      </c>
      <c r="AA35" s="45">
        <v>22</v>
      </c>
      <c r="AB35" s="110" t="s">
        <v>2040</v>
      </c>
      <c r="AC35" s="46">
        <v>21</v>
      </c>
      <c r="AD35" s="43" t="s">
        <v>2039</v>
      </c>
      <c r="AE35" s="122">
        <v>0</v>
      </c>
      <c r="AF35" s="199">
        <v>0.8857553654596948</v>
      </c>
    </row>
    <row r="36" spans="1:32">
      <c r="A36" s="48" t="s">
        <v>1048</v>
      </c>
      <c r="B36" s="133" t="s">
        <v>2077</v>
      </c>
      <c r="C36" s="139">
        <v>136</v>
      </c>
      <c r="D36" s="142">
        <v>0.42</v>
      </c>
      <c r="E36" s="142">
        <v>0.41</v>
      </c>
      <c r="F36" s="133">
        <v>20</v>
      </c>
      <c r="G36" s="142">
        <v>0.85</v>
      </c>
      <c r="H36" s="133">
        <v>10</v>
      </c>
      <c r="I36" s="142">
        <v>0.7</v>
      </c>
      <c r="J36" s="133" t="e">
        <v>#REF!</v>
      </c>
      <c r="K36" s="142" t="e">
        <v>#REF!</v>
      </c>
      <c r="L36" s="144">
        <v>1.1000000000000001</v>
      </c>
      <c r="M36" s="144">
        <v>1.1000000000000001</v>
      </c>
      <c r="N36" s="142">
        <v>0.11</v>
      </c>
      <c r="O36" s="142">
        <v>0.23</v>
      </c>
      <c r="P36" s="36">
        <v>2</v>
      </c>
      <c r="Q36" s="36">
        <v>4</v>
      </c>
      <c r="R36" s="36">
        <v>4</v>
      </c>
      <c r="S36" s="36">
        <v>4</v>
      </c>
      <c r="T36" s="36">
        <v>0</v>
      </c>
      <c r="U36" s="36">
        <v>8</v>
      </c>
      <c r="V36" s="36">
        <v>0</v>
      </c>
      <c r="W36" s="36">
        <v>2</v>
      </c>
      <c r="X36" s="36">
        <v>2</v>
      </c>
      <c r="Y36" s="64">
        <v>26</v>
      </c>
      <c r="Z36" s="48">
        <v>28</v>
      </c>
      <c r="AA36" s="37">
        <v>15</v>
      </c>
      <c r="AB36" s="109" t="s">
        <v>2039</v>
      </c>
      <c r="AC36" s="48">
        <v>0</v>
      </c>
      <c r="AD36" s="64" t="s">
        <v>2039</v>
      </c>
      <c r="AE36" s="121">
        <v>0</v>
      </c>
      <c r="AF36" s="204">
        <v>0.96160752943848615</v>
      </c>
    </row>
    <row r="37" spans="1:32">
      <c r="A37" s="41" t="s">
        <v>1048</v>
      </c>
      <c r="B37" s="40" t="s">
        <v>2076</v>
      </c>
      <c r="C37" s="140">
        <v>46</v>
      </c>
      <c r="D37" s="90">
        <v>0.24</v>
      </c>
      <c r="E37" s="90">
        <v>0.67</v>
      </c>
      <c r="F37" s="40">
        <v>10</v>
      </c>
      <c r="G37" s="90">
        <v>0.3</v>
      </c>
      <c r="H37" s="40">
        <v>10</v>
      </c>
      <c r="I37" s="90">
        <v>0.2</v>
      </c>
      <c r="J37" s="40" t="e">
        <v>#REF!</v>
      </c>
      <c r="K37" s="90" t="e">
        <v>#REF!</v>
      </c>
      <c r="L37" s="25">
        <v>4.0999999999999996</v>
      </c>
      <c r="M37" s="25">
        <v>4.7</v>
      </c>
      <c r="N37" s="90">
        <v>0.6</v>
      </c>
      <c r="O37" s="90">
        <v>-0.37</v>
      </c>
      <c r="P37" s="39">
        <v>0</v>
      </c>
      <c r="Q37" s="39">
        <v>4</v>
      </c>
      <c r="R37" s="39">
        <v>4</v>
      </c>
      <c r="S37" s="39">
        <v>0</v>
      </c>
      <c r="T37" s="39">
        <v>0</v>
      </c>
      <c r="U37" s="39">
        <v>4</v>
      </c>
      <c r="V37" s="39">
        <v>0</v>
      </c>
      <c r="W37" s="39">
        <v>4</v>
      </c>
      <c r="X37" s="39">
        <v>0</v>
      </c>
      <c r="Y37" s="24">
        <v>16</v>
      </c>
      <c r="Z37" s="41">
        <v>20</v>
      </c>
      <c r="AA37" s="40">
        <v>15</v>
      </c>
      <c r="AB37" s="103" t="s">
        <v>2039</v>
      </c>
      <c r="AC37" s="41">
        <v>0</v>
      </c>
      <c r="AD37" s="89" t="s">
        <v>2040</v>
      </c>
      <c r="AE37" s="102">
        <v>7</v>
      </c>
      <c r="AF37" s="195">
        <v>0.96974992057368492</v>
      </c>
    </row>
    <row r="38" spans="1:32">
      <c r="A38" s="41" t="s">
        <v>1048</v>
      </c>
      <c r="B38" s="40" t="s">
        <v>2071</v>
      </c>
      <c r="C38" s="140">
        <v>79</v>
      </c>
      <c r="D38" s="90">
        <v>0.48</v>
      </c>
      <c r="E38" s="90">
        <v>0.22</v>
      </c>
      <c r="F38" s="40">
        <v>20</v>
      </c>
      <c r="G38" s="90">
        <v>0.45</v>
      </c>
      <c r="H38" s="40">
        <v>10</v>
      </c>
      <c r="I38" s="90">
        <v>0.2</v>
      </c>
      <c r="J38" s="40" t="e">
        <v>#REF!</v>
      </c>
      <c r="K38" s="90" t="e">
        <v>#REF!</v>
      </c>
      <c r="L38" s="25">
        <v>4.7</v>
      </c>
      <c r="M38" s="25">
        <v>3.4</v>
      </c>
      <c r="N38" s="90">
        <v>0.5</v>
      </c>
      <c r="O38" s="90">
        <v>1.78</v>
      </c>
      <c r="P38" s="39">
        <v>1</v>
      </c>
      <c r="Q38" s="39">
        <v>4</v>
      </c>
      <c r="R38" s="39">
        <v>0</v>
      </c>
      <c r="S38" s="39">
        <v>0</v>
      </c>
      <c r="T38" s="39">
        <v>0</v>
      </c>
      <c r="U38" s="39">
        <v>4</v>
      </c>
      <c r="V38" s="39">
        <v>0</v>
      </c>
      <c r="W38" s="39">
        <v>4</v>
      </c>
      <c r="X38" s="39">
        <v>2</v>
      </c>
      <c r="Y38" s="24">
        <v>15</v>
      </c>
      <c r="Z38" s="41">
        <v>20</v>
      </c>
      <c r="AA38" s="40">
        <v>15</v>
      </c>
      <c r="AB38" s="103" t="s">
        <v>2039</v>
      </c>
      <c r="AC38" s="41">
        <v>0</v>
      </c>
      <c r="AD38" s="156" t="s">
        <v>2040</v>
      </c>
      <c r="AE38" s="102">
        <v>7</v>
      </c>
      <c r="AF38" s="195">
        <v>0.98886453530849272</v>
      </c>
    </row>
    <row r="39" spans="1:32">
      <c r="A39" s="38" t="s">
        <v>1048</v>
      </c>
      <c r="B39" s="131" t="s">
        <v>1969</v>
      </c>
      <c r="C39" s="140">
        <v>111</v>
      </c>
      <c r="D39" s="90">
        <v>0.38</v>
      </c>
      <c r="E39" s="90">
        <v>0.33</v>
      </c>
      <c r="F39" s="131">
        <v>155</v>
      </c>
      <c r="G39" s="90">
        <v>0.59</v>
      </c>
      <c r="H39" s="131">
        <v>70</v>
      </c>
      <c r="I39" s="90">
        <v>0.42857142857142855</v>
      </c>
      <c r="J39" s="131" t="e">
        <v>#REF!</v>
      </c>
      <c r="K39" s="90" t="e">
        <v>#REF!</v>
      </c>
      <c r="L39" s="25">
        <v>11.6</v>
      </c>
      <c r="M39" s="25">
        <v>7.2</v>
      </c>
      <c r="N39" s="90">
        <v>0.15</v>
      </c>
      <c r="O39" s="90">
        <v>-0.06</v>
      </c>
      <c r="P39" s="39">
        <v>2</v>
      </c>
      <c r="Q39" s="39">
        <v>4</v>
      </c>
      <c r="R39" s="39">
        <v>2</v>
      </c>
      <c r="S39" s="39">
        <v>4</v>
      </c>
      <c r="T39" s="39">
        <v>0</v>
      </c>
      <c r="U39" s="39">
        <v>0</v>
      </c>
      <c r="V39" s="39">
        <v>0</v>
      </c>
      <c r="W39" s="39">
        <v>2</v>
      </c>
      <c r="X39" s="39">
        <v>1</v>
      </c>
      <c r="Y39" s="101">
        <v>15</v>
      </c>
      <c r="Z39" s="38">
        <v>14</v>
      </c>
      <c r="AA39" s="40">
        <v>15</v>
      </c>
      <c r="AB39" s="103" t="s">
        <v>2040</v>
      </c>
      <c r="AC39" s="38" t="s">
        <v>2059</v>
      </c>
      <c r="AD39" s="89" t="s">
        <v>2040</v>
      </c>
      <c r="AE39" s="102" t="s">
        <v>2059</v>
      </c>
      <c r="AF39" s="21">
        <v>0.85396657887875238</v>
      </c>
    </row>
    <row r="40" spans="1:32">
      <c r="A40" s="41" t="s">
        <v>1048</v>
      </c>
      <c r="B40" s="40" t="s">
        <v>1675</v>
      </c>
      <c r="C40" s="140">
        <v>126</v>
      </c>
      <c r="D40" s="90">
        <v>0.37</v>
      </c>
      <c r="E40" s="90">
        <v>0.43</v>
      </c>
      <c r="F40" s="40">
        <v>21</v>
      </c>
      <c r="G40" s="90">
        <v>0.33</v>
      </c>
      <c r="H40" s="40">
        <v>11</v>
      </c>
      <c r="I40" s="90">
        <v>0.27272727272727271</v>
      </c>
      <c r="J40" s="40" t="e">
        <v>#REF!</v>
      </c>
      <c r="K40" s="90" t="e">
        <v>#REF!</v>
      </c>
      <c r="L40" s="25">
        <v>10.4</v>
      </c>
      <c r="M40" s="25">
        <v>5.9</v>
      </c>
      <c r="N40" s="90">
        <v>-0.16</v>
      </c>
      <c r="O40" s="90">
        <v>-0.13</v>
      </c>
      <c r="P40" s="39">
        <v>2</v>
      </c>
      <c r="Q40" s="39">
        <v>4</v>
      </c>
      <c r="R40" s="39">
        <v>4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1</v>
      </c>
      <c r="Y40" s="24">
        <v>11</v>
      </c>
      <c r="Z40" s="41">
        <v>17</v>
      </c>
      <c r="AA40" s="40">
        <v>15</v>
      </c>
      <c r="AB40" s="103" t="s">
        <v>2040</v>
      </c>
      <c r="AC40" s="41" t="s">
        <v>2059</v>
      </c>
      <c r="AD40" s="89" t="s">
        <v>2062</v>
      </c>
      <c r="AE40" s="102" t="s">
        <v>2059</v>
      </c>
      <c r="AF40" s="195">
        <v>0.90363289745724029</v>
      </c>
    </row>
    <row r="41" spans="1:32">
      <c r="A41" s="38" t="s">
        <v>1048</v>
      </c>
      <c r="B41" s="131" t="s">
        <v>1752</v>
      </c>
      <c r="C41" s="140">
        <v>11</v>
      </c>
      <c r="D41" s="90">
        <v>0.63</v>
      </c>
      <c r="E41" s="90">
        <v>1</v>
      </c>
      <c r="F41" s="131">
        <v>10</v>
      </c>
      <c r="G41" s="90">
        <v>0.4</v>
      </c>
      <c r="H41" s="131">
        <v>10</v>
      </c>
      <c r="I41" s="90">
        <v>0.4</v>
      </c>
      <c r="J41" s="131" t="e">
        <v>#REF!</v>
      </c>
      <c r="K41" s="90" t="e">
        <v>#REF!</v>
      </c>
      <c r="L41" s="25">
        <v>9</v>
      </c>
      <c r="M41" s="25">
        <v>9</v>
      </c>
      <c r="N41" s="90">
        <v>9.99</v>
      </c>
      <c r="O41" s="90">
        <v>-0.53</v>
      </c>
      <c r="P41" s="39">
        <v>0</v>
      </c>
      <c r="Q41" s="39">
        <v>4</v>
      </c>
      <c r="R41" s="39">
        <v>4</v>
      </c>
      <c r="S41" s="39">
        <v>0</v>
      </c>
      <c r="T41" s="39">
        <v>0</v>
      </c>
      <c r="U41" s="39">
        <v>0</v>
      </c>
      <c r="V41" s="39">
        <v>0</v>
      </c>
      <c r="W41" s="39">
        <v>4</v>
      </c>
      <c r="X41" s="39">
        <v>0</v>
      </c>
      <c r="Y41" s="101">
        <v>12</v>
      </c>
      <c r="Z41" s="38">
        <v>21</v>
      </c>
      <c r="AA41" s="40">
        <v>15</v>
      </c>
      <c r="AB41" s="103" t="s">
        <v>2039</v>
      </c>
      <c r="AC41" s="38">
        <v>0</v>
      </c>
      <c r="AD41" s="89" t="s">
        <v>2040</v>
      </c>
      <c r="AE41" s="102">
        <v>7</v>
      </c>
      <c r="AF41" s="21">
        <v>0.9494956690221108</v>
      </c>
    </row>
    <row r="42" spans="1:32" ht="15.75" thickBot="1">
      <c r="A42" s="46" t="s">
        <v>1048</v>
      </c>
      <c r="B42" s="45" t="s">
        <v>1835</v>
      </c>
      <c r="C42" s="141">
        <v>207</v>
      </c>
      <c r="D42" s="143">
        <v>0.59</v>
      </c>
      <c r="E42" s="143">
        <v>0.46</v>
      </c>
      <c r="F42" s="45">
        <v>18</v>
      </c>
      <c r="G42" s="143">
        <v>0.72</v>
      </c>
      <c r="H42" s="45">
        <v>8</v>
      </c>
      <c r="I42" s="143">
        <v>0.75</v>
      </c>
      <c r="J42" s="45" t="e">
        <v>#REF!</v>
      </c>
      <c r="K42" s="143" t="e">
        <v>#REF!</v>
      </c>
      <c r="L42" s="145">
        <v>3.6</v>
      </c>
      <c r="M42" s="145">
        <v>1.4</v>
      </c>
      <c r="N42" s="143">
        <v>0.79</v>
      </c>
      <c r="O42" s="143">
        <v>-0.16</v>
      </c>
      <c r="P42" s="44">
        <v>2</v>
      </c>
      <c r="Q42" s="44">
        <v>4</v>
      </c>
      <c r="R42" s="44">
        <v>4</v>
      </c>
      <c r="S42" s="44">
        <v>4</v>
      </c>
      <c r="T42" s="44">
        <v>0</v>
      </c>
      <c r="U42" s="44">
        <v>8</v>
      </c>
      <c r="V42" s="44">
        <v>0</v>
      </c>
      <c r="W42" s="44">
        <v>4</v>
      </c>
      <c r="X42" s="44">
        <v>0</v>
      </c>
      <c r="Y42" s="43">
        <v>26</v>
      </c>
      <c r="Z42" s="46">
        <v>18</v>
      </c>
      <c r="AA42" s="45">
        <v>15</v>
      </c>
      <c r="AB42" s="110" t="s">
        <v>2040</v>
      </c>
      <c r="AC42" s="46">
        <v>7</v>
      </c>
      <c r="AD42" s="43" t="s">
        <v>2039</v>
      </c>
      <c r="AE42" s="122">
        <v>0</v>
      </c>
      <c r="AF42" s="199">
        <v>0.9894155871795236</v>
      </c>
    </row>
    <row r="43" spans="1:32">
      <c r="A43" s="48" t="s">
        <v>1060</v>
      </c>
      <c r="B43" s="133" t="s">
        <v>1059</v>
      </c>
      <c r="C43" s="139">
        <v>179</v>
      </c>
      <c r="D43" s="142">
        <v>0.47</v>
      </c>
      <c r="E43" s="142">
        <v>1</v>
      </c>
      <c r="F43" s="133">
        <v>16</v>
      </c>
      <c r="G43" s="142">
        <v>0.81</v>
      </c>
      <c r="H43" s="133">
        <v>16</v>
      </c>
      <c r="I43" s="142">
        <v>0.8125</v>
      </c>
      <c r="J43" s="133" t="e">
        <v>#REF!</v>
      </c>
      <c r="K43" s="142" t="e">
        <v>#REF!</v>
      </c>
      <c r="L43" s="144">
        <v>3.4</v>
      </c>
      <c r="M43" s="144">
        <v>3.4</v>
      </c>
      <c r="N43" s="142">
        <v>0.21</v>
      </c>
      <c r="O43" s="142">
        <v>-0.4</v>
      </c>
      <c r="P43" s="36">
        <v>2</v>
      </c>
      <c r="Q43" s="36">
        <v>4</v>
      </c>
      <c r="R43" s="36">
        <v>4</v>
      </c>
      <c r="S43" s="36">
        <v>4</v>
      </c>
      <c r="T43" s="36">
        <v>0</v>
      </c>
      <c r="U43" s="36">
        <v>8</v>
      </c>
      <c r="V43" s="36">
        <v>0</v>
      </c>
      <c r="W43" s="36">
        <v>4</v>
      </c>
      <c r="X43" s="36">
        <v>0</v>
      </c>
      <c r="Y43" s="76">
        <v>26</v>
      </c>
      <c r="Z43" s="48">
        <v>30</v>
      </c>
      <c r="AA43" s="37">
        <v>16</v>
      </c>
      <c r="AB43" s="109" t="s">
        <v>2039</v>
      </c>
      <c r="AC43" s="48">
        <v>0</v>
      </c>
      <c r="AD43" s="64" t="s">
        <v>2039</v>
      </c>
      <c r="AE43" s="121">
        <v>0</v>
      </c>
      <c r="AF43" s="204">
        <v>0.81471104946833106</v>
      </c>
    </row>
    <row r="44" spans="1:32">
      <c r="A44" s="41" t="s">
        <v>1060</v>
      </c>
      <c r="B44" s="40" t="s">
        <v>1099</v>
      </c>
      <c r="C44" s="140">
        <v>188</v>
      </c>
      <c r="D44" s="90">
        <v>0.36</v>
      </c>
      <c r="E44" s="90">
        <v>0.47</v>
      </c>
      <c r="F44" s="40">
        <v>20</v>
      </c>
      <c r="G44" s="90">
        <v>0.85</v>
      </c>
      <c r="H44" s="40">
        <v>10</v>
      </c>
      <c r="I44" s="90">
        <v>0.8</v>
      </c>
      <c r="J44" s="40" t="e">
        <v>#REF!</v>
      </c>
      <c r="K44" s="90" t="e">
        <v>#REF!</v>
      </c>
      <c r="L44" s="25">
        <v>3.3</v>
      </c>
      <c r="M44" s="25">
        <v>2.2000000000000002</v>
      </c>
      <c r="N44" s="90">
        <v>0.16</v>
      </c>
      <c r="O44" s="90">
        <v>-0.28000000000000003</v>
      </c>
      <c r="P44" s="39">
        <v>2</v>
      </c>
      <c r="Q44" s="39">
        <v>4</v>
      </c>
      <c r="R44" s="39">
        <v>4</v>
      </c>
      <c r="S44" s="39">
        <v>4</v>
      </c>
      <c r="T44" s="39">
        <v>0</v>
      </c>
      <c r="U44" s="39">
        <v>8</v>
      </c>
      <c r="V44" s="39">
        <v>0</v>
      </c>
      <c r="W44" s="39">
        <v>4</v>
      </c>
      <c r="X44" s="39">
        <v>0</v>
      </c>
      <c r="Y44" s="24">
        <v>26</v>
      </c>
      <c r="Z44" s="41">
        <v>32</v>
      </c>
      <c r="AA44" s="40">
        <v>16</v>
      </c>
      <c r="AB44" s="103" t="s">
        <v>2039</v>
      </c>
      <c r="AC44" s="41">
        <v>0</v>
      </c>
      <c r="AD44" s="89" t="s">
        <v>2039</v>
      </c>
      <c r="AE44" s="102">
        <v>0</v>
      </c>
      <c r="AF44" s="195">
        <v>0.88434603602982453</v>
      </c>
    </row>
    <row r="45" spans="1:32">
      <c r="A45" s="38" t="s">
        <v>1060</v>
      </c>
      <c r="B45" s="131" t="s">
        <v>1248</v>
      </c>
      <c r="C45" s="140">
        <v>209</v>
      </c>
      <c r="D45" s="90">
        <v>0.31</v>
      </c>
      <c r="E45" s="90">
        <v>0.59</v>
      </c>
      <c r="F45" s="131">
        <v>65</v>
      </c>
      <c r="G45" s="90">
        <v>0.56999999999999995</v>
      </c>
      <c r="H45" s="131">
        <v>45</v>
      </c>
      <c r="I45" s="90">
        <v>0.48888888888888887</v>
      </c>
      <c r="J45" s="131" t="e">
        <v>#REF!</v>
      </c>
      <c r="K45" s="90" t="e">
        <v>#REF!</v>
      </c>
      <c r="L45" s="25">
        <v>15.3</v>
      </c>
      <c r="M45" s="25">
        <v>12.6</v>
      </c>
      <c r="N45" s="90">
        <v>-0.14000000000000001</v>
      </c>
      <c r="O45" s="90">
        <v>-0.05</v>
      </c>
      <c r="P45" s="39">
        <v>2</v>
      </c>
      <c r="Q45" s="39">
        <v>4</v>
      </c>
      <c r="R45" s="39">
        <v>4</v>
      </c>
      <c r="S45" s="39">
        <v>4</v>
      </c>
      <c r="T45" s="39">
        <v>0</v>
      </c>
      <c r="U45" s="39">
        <v>0</v>
      </c>
      <c r="V45" s="39">
        <v>0</v>
      </c>
      <c r="W45" s="39">
        <v>2</v>
      </c>
      <c r="X45" s="39">
        <v>1</v>
      </c>
      <c r="Y45" s="101">
        <v>17</v>
      </c>
      <c r="Z45" s="38">
        <v>17</v>
      </c>
      <c r="AA45" s="40">
        <v>16</v>
      </c>
      <c r="AB45" s="103" t="s">
        <v>2040</v>
      </c>
      <c r="AC45" s="38">
        <v>14</v>
      </c>
      <c r="AD45" s="89" t="s">
        <v>2040</v>
      </c>
      <c r="AE45" s="102">
        <v>21</v>
      </c>
      <c r="AF45" s="21">
        <v>0.52298149423284068</v>
      </c>
    </row>
    <row r="46" spans="1:32">
      <c r="A46" s="41" t="s">
        <v>1060</v>
      </c>
      <c r="B46" s="40" t="s">
        <v>1260</v>
      </c>
      <c r="C46" s="140">
        <v>251</v>
      </c>
      <c r="D46" s="90">
        <v>0.33</v>
      </c>
      <c r="E46" s="90">
        <v>0.5</v>
      </c>
      <c r="F46" s="40">
        <v>27</v>
      </c>
      <c r="G46" s="90">
        <v>0.67</v>
      </c>
      <c r="H46" s="40">
        <v>10</v>
      </c>
      <c r="I46" s="90">
        <v>0.9</v>
      </c>
      <c r="J46" s="40" t="e">
        <v>#REF!</v>
      </c>
      <c r="K46" s="90" t="e">
        <v>#REF!</v>
      </c>
      <c r="L46" s="25">
        <v>8.8000000000000007</v>
      </c>
      <c r="M46" s="25">
        <v>1</v>
      </c>
      <c r="N46" s="90">
        <v>-0.56000000000000005</v>
      </c>
      <c r="O46" s="90">
        <v>0.65</v>
      </c>
      <c r="P46" s="39">
        <v>2</v>
      </c>
      <c r="Q46" s="39">
        <v>4</v>
      </c>
      <c r="R46" s="39">
        <v>4</v>
      </c>
      <c r="S46" s="39">
        <v>4</v>
      </c>
      <c r="T46" s="39">
        <v>0</v>
      </c>
      <c r="U46" s="39">
        <v>0</v>
      </c>
      <c r="V46" s="39">
        <v>0</v>
      </c>
      <c r="W46" s="39">
        <v>0</v>
      </c>
      <c r="X46" s="39">
        <v>2</v>
      </c>
      <c r="Y46" s="24">
        <v>16</v>
      </c>
      <c r="Z46" s="41">
        <v>20</v>
      </c>
      <c r="AA46" s="40">
        <v>16</v>
      </c>
      <c r="AB46" s="103" t="s">
        <v>2039</v>
      </c>
      <c r="AC46" s="41">
        <v>0</v>
      </c>
      <c r="AD46" s="89" t="s">
        <v>2040</v>
      </c>
      <c r="AE46" s="102">
        <v>7</v>
      </c>
      <c r="AF46" s="195">
        <v>0.81609057640986304</v>
      </c>
    </row>
    <row r="47" spans="1:32">
      <c r="A47" s="38" t="s">
        <v>1060</v>
      </c>
      <c r="B47" s="131" t="s">
        <v>1940</v>
      </c>
      <c r="C47" s="140">
        <v>257</v>
      </c>
      <c r="D47" s="90">
        <v>0.47</v>
      </c>
      <c r="E47" s="90">
        <v>0.47</v>
      </c>
      <c r="F47" s="131">
        <v>18</v>
      </c>
      <c r="G47" s="90">
        <v>0.83</v>
      </c>
      <c r="H47" s="131">
        <v>8</v>
      </c>
      <c r="I47" s="90">
        <v>0.875</v>
      </c>
      <c r="J47" s="131" t="e">
        <v>#REF!</v>
      </c>
      <c r="K47" s="90" t="e">
        <v>#REF!</v>
      </c>
      <c r="L47" s="25">
        <v>3.2</v>
      </c>
      <c r="M47" s="25">
        <v>1.1000000000000001</v>
      </c>
      <c r="N47" s="90">
        <v>0.31</v>
      </c>
      <c r="O47" s="90">
        <v>-0.27</v>
      </c>
      <c r="P47" s="39">
        <v>2</v>
      </c>
      <c r="Q47" s="39">
        <v>4</v>
      </c>
      <c r="R47" s="39">
        <v>4</v>
      </c>
      <c r="S47" s="39">
        <v>4</v>
      </c>
      <c r="T47" s="39">
        <v>0</v>
      </c>
      <c r="U47" s="39">
        <v>8</v>
      </c>
      <c r="V47" s="39">
        <v>0</v>
      </c>
      <c r="W47" s="39">
        <v>4</v>
      </c>
      <c r="X47" s="39">
        <v>0</v>
      </c>
      <c r="Y47" s="101">
        <v>26</v>
      </c>
      <c r="Z47" s="38">
        <v>19</v>
      </c>
      <c r="AA47" s="40">
        <v>16</v>
      </c>
      <c r="AB47" s="103" t="s">
        <v>2040</v>
      </c>
      <c r="AC47" s="38">
        <v>7</v>
      </c>
      <c r="AD47" s="89" t="s">
        <v>2039</v>
      </c>
      <c r="AE47" s="102">
        <v>0</v>
      </c>
      <c r="AF47" s="21">
        <v>0.761852322235262</v>
      </c>
    </row>
    <row r="48" spans="1:32">
      <c r="A48" s="41" t="s">
        <v>1060</v>
      </c>
      <c r="B48" s="40" t="s">
        <v>1962</v>
      </c>
      <c r="C48" s="140">
        <v>190</v>
      </c>
      <c r="D48" s="90">
        <v>0.35</v>
      </c>
      <c r="E48" s="90">
        <v>0.45</v>
      </c>
      <c r="F48" s="40">
        <v>30</v>
      </c>
      <c r="G48" s="90">
        <v>0.67</v>
      </c>
      <c r="H48" s="40">
        <v>10</v>
      </c>
      <c r="I48" s="90">
        <v>0.9</v>
      </c>
      <c r="J48" s="40" t="e">
        <v>#REF!</v>
      </c>
      <c r="K48" s="90" t="e">
        <v>#REF!</v>
      </c>
      <c r="L48" s="25">
        <v>10.9</v>
      </c>
      <c r="M48" s="25">
        <v>1.1000000000000001</v>
      </c>
      <c r="N48" s="90">
        <v>0.21</v>
      </c>
      <c r="O48" s="90">
        <v>-0.4</v>
      </c>
      <c r="P48" s="39">
        <v>2</v>
      </c>
      <c r="Q48" s="39">
        <v>4</v>
      </c>
      <c r="R48" s="39">
        <v>4</v>
      </c>
      <c r="S48" s="39">
        <v>4</v>
      </c>
      <c r="T48" s="39">
        <v>0</v>
      </c>
      <c r="U48" s="39">
        <v>0</v>
      </c>
      <c r="V48" s="39">
        <v>0</v>
      </c>
      <c r="W48" s="39">
        <v>4</v>
      </c>
      <c r="X48" s="39">
        <v>0</v>
      </c>
      <c r="Y48" s="24">
        <v>18</v>
      </c>
      <c r="Z48" s="41">
        <v>19</v>
      </c>
      <c r="AA48" s="40">
        <v>16</v>
      </c>
      <c r="AB48" s="103" t="s">
        <v>2040</v>
      </c>
      <c r="AC48" s="41">
        <v>7</v>
      </c>
      <c r="AD48" s="89" t="s">
        <v>2040</v>
      </c>
      <c r="AE48" s="102">
        <v>14</v>
      </c>
      <c r="AF48" s="195">
        <v>0.7166586197766599</v>
      </c>
    </row>
    <row r="49" spans="1:32">
      <c r="A49" s="38" t="s">
        <v>1060</v>
      </c>
      <c r="B49" s="131" t="s">
        <v>1963</v>
      </c>
      <c r="C49" s="140">
        <v>242</v>
      </c>
      <c r="D49" s="90">
        <v>0.32</v>
      </c>
      <c r="E49" s="90">
        <v>0.22</v>
      </c>
      <c r="F49" s="131">
        <v>28</v>
      </c>
      <c r="G49" s="90">
        <v>0.64</v>
      </c>
      <c r="H49" s="131">
        <v>10</v>
      </c>
      <c r="I49" s="90">
        <v>0.4</v>
      </c>
      <c r="J49" s="131" t="e">
        <v>#REF!</v>
      </c>
      <c r="K49" s="90" t="e">
        <v>#REF!</v>
      </c>
      <c r="L49" s="25">
        <v>11.2</v>
      </c>
      <c r="M49" s="25">
        <v>6.7</v>
      </c>
      <c r="N49" s="90">
        <v>-0.22</v>
      </c>
      <c r="O49" s="90">
        <v>0.02</v>
      </c>
      <c r="P49" s="39">
        <v>2</v>
      </c>
      <c r="Q49" s="39">
        <v>4</v>
      </c>
      <c r="R49" s="39">
        <v>0</v>
      </c>
      <c r="S49" s="39">
        <v>4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101">
        <v>11</v>
      </c>
      <c r="Z49" s="38">
        <v>17</v>
      </c>
      <c r="AA49" s="40">
        <v>16</v>
      </c>
      <c r="AB49" s="103" t="s">
        <v>2040</v>
      </c>
      <c r="AC49" s="38">
        <v>14</v>
      </c>
      <c r="AD49" s="89" t="s">
        <v>2040</v>
      </c>
      <c r="AE49" s="102">
        <v>21</v>
      </c>
      <c r="AF49" s="21">
        <v>0.83208043338877691</v>
      </c>
    </row>
    <row r="50" spans="1:32" ht="15.75" thickBot="1">
      <c r="A50" s="46" t="s">
        <v>1060</v>
      </c>
      <c r="B50" s="45" t="s">
        <v>1944</v>
      </c>
      <c r="C50" s="141">
        <v>86</v>
      </c>
      <c r="D50" s="143">
        <v>0.28000000000000003</v>
      </c>
      <c r="E50" s="143">
        <v>0.75</v>
      </c>
      <c r="F50" s="45">
        <v>47</v>
      </c>
      <c r="G50" s="143">
        <v>0.6</v>
      </c>
      <c r="H50" s="45">
        <v>37</v>
      </c>
      <c r="I50" s="143">
        <v>0.56756756756756754</v>
      </c>
      <c r="J50" s="45" t="e">
        <v>#REF!</v>
      </c>
      <c r="K50" s="143" t="e">
        <v>#REF!</v>
      </c>
      <c r="L50" s="145">
        <v>10</v>
      </c>
      <c r="M50" s="145">
        <v>8.4</v>
      </c>
      <c r="N50" s="143">
        <v>-0.4</v>
      </c>
      <c r="O50" s="143">
        <v>-0.17</v>
      </c>
      <c r="P50" s="44">
        <v>1</v>
      </c>
      <c r="Q50" s="44">
        <v>4</v>
      </c>
      <c r="R50" s="44">
        <v>4</v>
      </c>
      <c r="S50" s="44">
        <v>4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7">
        <v>13</v>
      </c>
      <c r="Z50" s="46">
        <v>17</v>
      </c>
      <c r="AA50" s="45">
        <v>16</v>
      </c>
      <c r="AB50" s="110" t="s">
        <v>2040</v>
      </c>
      <c r="AC50" s="46">
        <v>7</v>
      </c>
      <c r="AD50" s="43" t="s">
        <v>2040</v>
      </c>
      <c r="AE50" s="122">
        <v>14</v>
      </c>
      <c r="AF50" s="199">
        <v>0.75405505404749495</v>
      </c>
    </row>
    <row r="51" spans="1:32">
      <c r="A51" s="48" t="s">
        <v>880</v>
      </c>
      <c r="B51" s="133" t="s">
        <v>1936</v>
      </c>
      <c r="C51" s="139">
        <v>280</v>
      </c>
      <c r="D51" s="142">
        <v>0.59</v>
      </c>
      <c r="E51" s="142">
        <v>1</v>
      </c>
      <c r="F51" s="133">
        <v>10</v>
      </c>
      <c r="G51" s="142">
        <v>0.9</v>
      </c>
      <c r="H51" s="133">
        <v>10</v>
      </c>
      <c r="I51" s="142">
        <v>0.9</v>
      </c>
      <c r="J51" s="133" t="e">
        <v>#REF!</v>
      </c>
      <c r="K51" s="142" t="e">
        <v>#REF!</v>
      </c>
      <c r="L51" s="144">
        <v>2.1</v>
      </c>
      <c r="M51" s="144">
        <v>2.1</v>
      </c>
      <c r="N51" s="142">
        <v>0.02</v>
      </c>
      <c r="O51" s="142">
        <v>-0.28999999999999998</v>
      </c>
      <c r="P51" s="36">
        <v>2</v>
      </c>
      <c r="Q51" s="36">
        <v>4</v>
      </c>
      <c r="R51" s="36">
        <v>4</v>
      </c>
      <c r="S51" s="36">
        <v>4</v>
      </c>
      <c r="T51" s="36">
        <v>0</v>
      </c>
      <c r="U51" s="36">
        <v>8</v>
      </c>
      <c r="V51" s="36">
        <v>0</v>
      </c>
      <c r="W51" s="36">
        <v>2</v>
      </c>
      <c r="X51" s="36">
        <v>0</v>
      </c>
      <c r="Y51" s="49">
        <v>24</v>
      </c>
      <c r="Z51" s="48">
        <v>23</v>
      </c>
      <c r="AA51" s="37">
        <v>18</v>
      </c>
      <c r="AB51" s="109" t="s">
        <v>2039</v>
      </c>
      <c r="AC51" s="48">
        <v>0</v>
      </c>
      <c r="AD51" s="64" t="s">
        <v>2039</v>
      </c>
      <c r="AE51" s="121">
        <v>0</v>
      </c>
      <c r="AF51" s="204">
        <v>0.8042428276415271</v>
      </c>
    </row>
    <row r="52" spans="1:32">
      <c r="A52" s="41" t="s">
        <v>880</v>
      </c>
      <c r="B52" s="40" t="s">
        <v>1110</v>
      </c>
      <c r="C52" s="140">
        <v>247</v>
      </c>
      <c r="D52" s="90">
        <v>0.47</v>
      </c>
      <c r="E52" s="90">
        <v>0.69</v>
      </c>
      <c r="F52" s="40">
        <v>32</v>
      </c>
      <c r="G52" s="90">
        <v>0.91</v>
      </c>
      <c r="H52" s="40">
        <v>22</v>
      </c>
      <c r="I52" s="90">
        <v>0.90909090909090906</v>
      </c>
      <c r="J52" s="40" t="e">
        <v>#REF!</v>
      </c>
      <c r="K52" s="90" t="e">
        <v>#REF!</v>
      </c>
      <c r="L52" s="25">
        <v>2.4</v>
      </c>
      <c r="M52" s="25">
        <v>1.6</v>
      </c>
      <c r="N52" s="90">
        <v>-0.1</v>
      </c>
      <c r="O52" s="90">
        <v>0.19</v>
      </c>
      <c r="P52" s="39">
        <v>2</v>
      </c>
      <c r="Q52" s="39">
        <v>4</v>
      </c>
      <c r="R52" s="39">
        <v>4</v>
      </c>
      <c r="S52" s="39">
        <v>8</v>
      </c>
      <c r="T52" s="39">
        <v>0</v>
      </c>
      <c r="U52" s="39">
        <v>8</v>
      </c>
      <c r="V52" s="39">
        <v>0</v>
      </c>
      <c r="W52" s="39">
        <v>2</v>
      </c>
      <c r="X52" s="39">
        <v>2</v>
      </c>
      <c r="Y52" s="24">
        <v>30</v>
      </c>
      <c r="Z52" s="41">
        <v>26</v>
      </c>
      <c r="AA52" s="40">
        <v>18</v>
      </c>
      <c r="AB52" s="103" t="s">
        <v>2039</v>
      </c>
      <c r="AC52" s="41">
        <v>0</v>
      </c>
      <c r="AD52" s="89" t="s">
        <v>2039</v>
      </c>
      <c r="AE52" s="102">
        <v>0</v>
      </c>
      <c r="AF52" s="195">
        <v>0.94801497095359466</v>
      </c>
    </row>
    <row r="53" spans="1:32">
      <c r="A53" s="38" t="s">
        <v>880</v>
      </c>
      <c r="B53" s="131" t="s">
        <v>2078</v>
      </c>
      <c r="C53" s="140">
        <v>208</v>
      </c>
      <c r="D53" s="90">
        <v>0.4</v>
      </c>
      <c r="E53" s="90">
        <v>0.53</v>
      </c>
      <c r="F53" s="131">
        <v>222</v>
      </c>
      <c r="G53" s="90">
        <v>0.8</v>
      </c>
      <c r="H53" s="131">
        <v>117</v>
      </c>
      <c r="I53" s="90">
        <v>0.80341880341880345</v>
      </c>
      <c r="J53" s="131" t="e">
        <v>#REF!</v>
      </c>
      <c r="K53" s="90" t="e">
        <v>#REF!</v>
      </c>
      <c r="L53" s="25">
        <v>7.7</v>
      </c>
      <c r="M53" s="25">
        <v>4</v>
      </c>
      <c r="N53" s="90">
        <v>-0.23</v>
      </c>
      <c r="O53" s="90">
        <v>0.18</v>
      </c>
      <c r="P53" s="39">
        <v>2</v>
      </c>
      <c r="Q53" s="39">
        <v>4</v>
      </c>
      <c r="R53" s="39">
        <v>4</v>
      </c>
      <c r="S53" s="39">
        <v>4</v>
      </c>
      <c r="T53" s="39">
        <v>0</v>
      </c>
      <c r="U53" s="39">
        <v>0</v>
      </c>
      <c r="V53" s="39">
        <v>0</v>
      </c>
      <c r="W53" s="39">
        <v>0</v>
      </c>
      <c r="X53" s="39">
        <v>2</v>
      </c>
      <c r="Y53" s="101">
        <v>16</v>
      </c>
      <c r="Z53" s="38">
        <v>21</v>
      </c>
      <c r="AA53" s="40">
        <v>18</v>
      </c>
      <c r="AB53" s="103" t="s">
        <v>2039</v>
      </c>
      <c r="AC53" s="38">
        <v>0</v>
      </c>
      <c r="AD53" s="89" t="s">
        <v>2040</v>
      </c>
      <c r="AE53" s="102">
        <v>7</v>
      </c>
      <c r="AF53" s="21">
        <v>0.70038707783750065</v>
      </c>
    </row>
    <row r="54" spans="1:32">
      <c r="A54" s="41" t="s">
        <v>880</v>
      </c>
      <c r="B54" s="40" t="s">
        <v>1521</v>
      </c>
      <c r="C54" s="140">
        <v>180</v>
      </c>
      <c r="D54" s="90">
        <v>0.49</v>
      </c>
      <c r="E54" s="90">
        <v>0.44</v>
      </c>
      <c r="F54" s="40">
        <v>41</v>
      </c>
      <c r="G54" s="90">
        <v>0.83</v>
      </c>
      <c r="H54" s="40">
        <v>27</v>
      </c>
      <c r="I54" s="90">
        <v>0.55555555555555558</v>
      </c>
      <c r="J54" s="40" t="e">
        <v>#REF!</v>
      </c>
      <c r="K54" s="90" t="e">
        <v>#REF!</v>
      </c>
      <c r="L54" s="25">
        <v>4.4000000000000004</v>
      </c>
      <c r="M54" s="25">
        <v>7.6</v>
      </c>
      <c r="N54" s="90">
        <v>-0.06</v>
      </c>
      <c r="O54" s="90">
        <v>-0.45</v>
      </c>
      <c r="P54" s="39">
        <v>2</v>
      </c>
      <c r="Q54" s="39">
        <v>4</v>
      </c>
      <c r="R54" s="39">
        <v>4</v>
      </c>
      <c r="S54" s="39">
        <v>4</v>
      </c>
      <c r="T54" s="39">
        <v>0</v>
      </c>
      <c r="U54" s="39">
        <v>4</v>
      </c>
      <c r="V54" s="39">
        <v>0</v>
      </c>
      <c r="W54" s="39">
        <v>2</v>
      </c>
      <c r="X54" s="39">
        <v>0</v>
      </c>
      <c r="Y54" s="24">
        <v>20</v>
      </c>
      <c r="Z54" s="41">
        <v>26</v>
      </c>
      <c r="AA54" s="40">
        <v>18</v>
      </c>
      <c r="AB54" s="103" t="s">
        <v>2039</v>
      </c>
      <c r="AC54" s="41">
        <v>0</v>
      </c>
      <c r="AD54" s="89" t="s">
        <v>2039</v>
      </c>
      <c r="AE54" s="102">
        <v>0</v>
      </c>
      <c r="AF54" s="195">
        <v>0.85488058291728508</v>
      </c>
    </row>
    <row r="55" spans="1:32">
      <c r="A55" s="38" t="s">
        <v>880</v>
      </c>
      <c r="B55" s="131" t="s">
        <v>1943</v>
      </c>
      <c r="C55" s="140">
        <v>195</v>
      </c>
      <c r="D55" s="90">
        <v>0.51</v>
      </c>
      <c r="E55" s="90">
        <v>0.4</v>
      </c>
      <c r="F55" s="131">
        <v>58</v>
      </c>
      <c r="G55" s="90">
        <v>0.86</v>
      </c>
      <c r="H55" s="131">
        <v>21</v>
      </c>
      <c r="I55" s="90">
        <v>0.95238095238095233</v>
      </c>
      <c r="J55" s="131" t="e">
        <v>#REF!</v>
      </c>
      <c r="K55" s="90" t="e">
        <v>#REF!</v>
      </c>
      <c r="L55" s="25">
        <v>5.0999999999999996</v>
      </c>
      <c r="M55" s="25">
        <v>0.6</v>
      </c>
      <c r="N55" s="90">
        <v>-0.22</v>
      </c>
      <c r="O55" s="90">
        <v>-0.48</v>
      </c>
      <c r="P55" s="39">
        <v>2</v>
      </c>
      <c r="Q55" s="39">
        <v>4</v>
      </c>
      <c r="R55" s="39">
        <v>2</v>
      </c>
      <c r="S55" s="39">
        <v>4</v>
      </c>
      <c r="T55" s="39">
        <v>0</v>
      </c>
      <c r="U55" s="39">
        <v>4</v>
      </c>
      <c r="V55" s="39">
        <v>0</v>
      </c>
      <c r="W55" s="39">
        <v>0</v>
      </c>
      <c r="X55" s="39">
        <v>0</v>
      </c>
      <c r="Y55" s="101">
        <v>16</v>
      </c>
      <c r="Z55" s="38">
        <v>26</v>
      </c>
      <c r="AA55" s="40">
        <v>18</v>
      </c>
      <c r="AB55" s="103" t="s">
        <v>2039</v>
      </c>
      <c r="AC55" s="38">
        <v>0</v>
      </c>
      <c r="AD55" s="89" t="s">
        <v>2040</v>
      </c>
      <c r="AE55" s="102">
        <v>7</v>
      </c>
      <c r="AF55" s="21">
        <v>0.89166068232853446</v>
      </c>
    </row>
    <row r="56" spans="1:32" ht="15.75" thickBot="1">
      <c r="A56" s="46" t="s">
        <v>880</v>
      </c>
      <c r="B56" s="45" t="s">
        <v>1951</v>
      </c>
      <c r="C56" s="141">
        <v>155</v>
      </c>
      <c r="D56" s="143">
        <v>0.42</v>
      </c>
      <c r="E56" s="143">
        <v>0.47</v>
      </c>
      <c r="F56" s="132">
        <v>56</v>
      </c>
      <c r="G56" s="143">
        <v>0.61</v>
      </c>
      <c r="H56" s="132">
        <v>30</v>
      </c>
      <c r="I56" s="143">
        <v>0.53333333333333333</v>
      </c>
      <c r="J56" s="132" t="e">
        <v>#REF!</v>
      </c>
      <c r="K56" s="143" t="e">
        <v>#REF!</v>
      </c>
      <c r="L56" s="145">
        <v>8.8000000000000007</v>
      </c>
      <c r="M56" s="145">
        <v>5.6</v>
      </c>
      <c r="N56" s="143">
        <v>-0.11</v>
      </c>
      <c r="O56" s="143">
        <v>-0.53</v>
      </c>
      <c r="P56" s="44">
        <v>2</v>
      </c>
      <c r="Q56" s="44">
        <v>4</v>
      </c>
      <c r="R56" s="44">
        <v>4</v>
      </c>
      <c r="S56" s="44">
        <v>4</v>
      </c>
      <c r="T56" s="44">
        <v>0</v>
      </c>
      <c r="U56" s="44">
        <v>0</v>
      </c>
      <c r="V56" s="44">
        <v>0</v>
      </c>
      <c r="W56" s="44">
        <v>2</v>
      </c>
      <c r="X56" s="44">
        <v>0</v>
      </c>
      <c r="Y56" s="43">
        <v>16</v>
      </c>
      <c r="Z56" s="46">
        <v>16</v>
      </c>
      <c r="AA56" s="45">
        <v>18</v>
      </c>
      <c r="AB56" s="110" t="s">
        <v>2040</v>
      </c>
      <c r="AC56" s="46">
        <v>14</v>
      </c>
      <c r="AD56" s="43" t="s">
        <v>2040</v>
      </c>
      <c r="AE56" s="122">
        <v>21</v>
      </c>
      <c r="AF56" s="199">
        <v>0.78841609058854756</v>
      </c>
    </row>
    <row r="57" spans="1:32">
      <c r="A57" s="34" t="s">
        <v>892</v>
      </c>
      <c r="B57" s="37" t="s">
        <v>891</v>
      </c>
      <c r="C57" s="139">
        <v>169</v>
      </c>
      <c r="D57" s="142">
        <v>0.17</v>
      </c>
      <c r="E57" s="142">
        <v>0.5</v>
      </c>
      <c r="F57" s="37">
        <v>50</v>
      </c>
      <c r="G57" s="142">
        <v>0.64</v>
      </c>
      <c r="H57" s="37">
        <v>30</v>
      </c>
      <c r="I57" s="142">
        <v>0.53333333333333333</v>
      </c>
      <c r="J57" s="37" t="e">
        <v>#REF!</v>
      </c>
      <c r="K57" s="142" t="e">
        <v>#REF!</v>
      </c>
      <c r="L57" s="144">
        <v>7</v>
      </c>
      <c r="M57" s="144">
        <v>5.4</v>
      </c>
      <c r="N57" s="142">
        <v>0.55000000000000004</v>
      </c>
      <c r="O57" s="142">
        <v>-0.31</v>
      </c>
      <c r="P57" s="36">
        <v>2</v>
      </c>
      <c r="Q57" s="36">
        <v>2</v>
      </c>
      <c r="R57" s="36">
        <v>4</v>
      </c>
      <c r="S57" s="36">
        <v>4</v>
      </c>
      <c r="T57" s="36">
        <v>0</v>
      </c>
      <c r="U57" s="36">
        <v>0</v>
      </c>
      <c r="V57" s="36">
        <v>0</v>
      </c>
      <c r="W57" s="36">
        <v>4</v>
      </c>
      <c r="X57" s="36">
        <v>0</v>
      </c>
      <c r="Y57" s="35">
        <v>16</v>
      </c>
      <c r="Z57" s="34">
        <v>19</v>
      </c>
      <c r="AA57" s="37">
        <v>21</v>
      </c>
      <c r="AB57" s="109" t="s">
        <v>2040</v>
      </c>
      <c r="AC57" s="34">
        <v>14</v>
      </c>
      <c r="AD57" s="64" t="s">
        <v>2040</v>
      </c>
      <c r="AE57" s="121">
        <v>21</v>
      </c>
      <c r="AF57" s="193">
        <v>0.84550444885050879</v>
      </c>
    </row>
    <row r="58" spans="1:32">
      <c r="A58" s="38" t="s">
        <v>892</v>
      </c>
      <c r="B58" s="131" t="s">
        <v>1965</v>
      </c>
      <c r="C58" s="140">
        <v>208</v>
      </c>
      <c r="D58" s="90">
        <v>0.45</v>
      </c>
      <c r="E58" s="90">
        <v>0.5</v>
      </c>
      <c r="F58" s="131">
        <v>58</v>
      </c>
      <c r="G58" s="90">
        <v>0.66</v>
      </c>
      <c r="H58" s="131">
        <v>40</v>
      </c>
      <c r="I58" s="90">
        <v>0.47499999999999998</v>
      </c>
      <c r="J58" s="131" t="e">
        <v>#REF!</v>
      </c>
      <c r="K58" s="90" t="e">
        <v>#REF!</v>
      </c>
      <c r="L58" s="25">
        <v>8.8000000000000007</v>
      </c>
      <c r="M58" s="25">
        <v>9.1999999999999993</v>
      </c>
      <c r="N58" s="90">
        <v>7.0000000000000007E-2</v>
      </c>
      <c r="O58" s="90">
        <v>-0.2</v>
      </c>
      <c r="P58" s="39">
        <v>2</v>
      </c>
      <c r="Q58" s="39">
        <v>4</v>
      </c>
      <c r="R58" s="39">
        <v>4</v>
      </c>
      <c r="S58" s="39">
        <v>4</v>
      </c>
      <c r="T58" s="39">
        <v>0</v>
      </c>
      <c r="U58" s="39">
        <v>0</v>
      </c>
      <c r="V58" s="39">
        <v>0</v>
      </c>
      <c r="W58" s="39">
        <v>2</v>
      </c>
      <c r="X58" s="39">
        <v>0</v>
      </c>
      <c r="Y58" s="101">
        <v>16</v>
      </c>
      <c r="Z58" s="38">
        <v>27</v>
      </c>
      <c r="AA58" s="40">
        <v>21</v>
      </c>
      <c r="AB58" s="103" t="s">
        <v>2039</v>
      </c>
      <c r="AC58" s="38">
        <v>0</v>
      </c>
      <c r="AD58" s="89" t="s">
        <v>2040</v>
      </c>
      <c r="AE58" s="102">
        <v>7</v>
      </c>
      <c r="AF58" s="21">
        <v>0.86297408057101377</v>
      </c>
    </row>
    <row r="59" spans="1:32">
      <c r="A59" s="41" t="s">
        <v>892</v>
      </c>
      <c r="B59" s="40" t="s">
        <v>1938</v>
      </c>
      <c r="C59" s="140">
        <v>260</v>
      </c>
      <c r="D59" s="90">
        <v>0.66</v>
      </c>
      <c r="E59" s="90">
        <v>0.76</v>
      </c>
      <c r="F59" s="40">
        <v>22</v>
      </c>
      <c r="G59" s="90">
        <v>0.77</v>
      </c>
      <c r="H59" s="40">
        <v>14</v>
      </c>
      <c r="I59" s="90">
        <v>0.9285714285714286</v>
      </c>
      <c r="J59" s="40" t="e">
        <v>#REF!</v>
      </c>
      <c r="K59" s="90" t="e">
        <v>#REF!</v>
      </c>
      <c r="L59" s="25">
        <v>4</v>
      </c>
      <c r="M59" s="25">
        <v>0.8</v>
      </c>
      <c r="N59" s="90">
        <v>0.06</v>
      </c>
      <c r="O59" s="90">
        <v>-0.33</v>
      </c>
      <c r="P59" s="39">
        <v>2</v>
      </c>
      <c r="Q59" s="39">
        <v>4</v>
      </c>
      <c r="R59" s="39">
        <v>4</v>
      </c>
      <c r="S59" s="39">
        <v>4</v>
      </c>
      <c r="T59" s="39">
        <v>0</v>
      </c>
      <c r="U59" s="39">
        <v>4</v>
      </c>
      <c r="V59" s="39">
        <v>0</v>
      </c>
      <c r="W59" s="39">
        <v>2</v>
      </c>
      <c r="X59" s="39">
        <v>0</v>
      </c>
      <c r="Y59" s="24">
        <v>20</v>
      </c>
      <c r="Z59" s="41">
        <v>32</v>
      </c>
      <c r="AA59" s="40">
        <v>21</v>
      </c>
      <c r="AB59" s="103" t="s">
        <v>2039</v>
      </c>
      <c r="AC59" s="41">
        <v>0</v>
      </c>
      <c r="AD59" s="89" t="s">
        <v>2039</v>
      </c>
      <c r="AE59" s="102">
        <v>0</v>
      </c>
      <c r="AF59" s="195">
        <v>0.84804679028410324</v>
      </c>
    </row>
    <row r="60" spans="1:32">
      <c r="A60" s="38" t="s">
        <v>892</v>
      </c>
      <c r="B60" s="131" t="s">
        <v>1939</v>
      </c>
      <c r="C60" s="140">
        <v>151</v>
      </c>
      <c r="D60" s="90">
        <v>0.27</v>
      </c>
      <c r="E60" s="90">
        <v>0.53</v>
      </c>
      <c r="F60" s="131">
        <v>53</v>
      </c>
      <c r="G60" s="90">
        <v>0.96</v>
      </c>
      <c r="H60" s="131">
        <v>30</v>
      </c>
      <c r="I60" s="90">
        <v>0.9</v>
      </c>
      <c r="J60" s="131" t="e">
        <v>#REF!</v>
      </c>
      <c r="K60" s="90" t="e">
        <v>#REF!</v>
      </c>
      <c r="L60" s="25">
        <v>1.2</v>
      </c>
      <c r="M60" s="25">
        <v>1.8</v>
      </c>
      <c r="N60" s="90">
        <v>0.04</v>
      </c>
      <c r="O60" s="90">
        <v>0.05</v>
      </c>
      <c r="P60" s="39">
        <v>2</v>
      </c>
      <c r="Q60" s="39">
        <v>4</v>
      </c>
      <c r="R60" s="39">
        <v>4</v>
      </c>
      <c r="S60" s="39">
        <v>8</v>
      </c>
      <c r="T60" s="39">
        <v>0</v>
      </c>
      <c r="U60" s="39">
        <v>8</v>
      </c>
      <c r="V60" s="39">
        <v>0</v>
      </c>
      <c r="W60" s="39">
        <v>2</v>
      </c>
      <c r="X60" s="39">
        <v>1</v>
      </c>
      <c r="Y60" s="101">
        <v>29</v>
      </c>
      <c r="Z60" s="38">
        <v>18</v>
      </c>
      <c r="AA60" s="40">
        <v>21</v>
      </c>
      <c r="AB60" s="103" t="s">
        <v>2040</v>
      </c>
      <c r="AC60" s="38" t="s">
        <v>2059</v>
      </c>
      <c r="AD60" s="89" t="s">
        <v>2039</v>
      </c>
      <c r="AE60" s="102">
        <v>0</v>
      </c>
      <c r="AF60" s="21">
        <v>0.80660080999835682</v>
      </c>
    </row>
    <row r="61" spans="1:32">
      <c r="A61" s="41" t="s">
        <v>892</v>
      </c>
      <c r="B61" s="40" t="s">
        <v>1511</v>
      </c>
      <c r="C61" s="140">
        <v>125</v>
      </c>
      <c r="D61" s="90">
        <v>0.37</v>
      </c>
      <c r="E61" s="90">
        <v>0.55000000000000004</v>
      </c>
      <c r="F61" s="40">
        <v>37</v>
      </c>
      <c r="G61" s="90">
        <v>0.54</v>
      </c>
      <c r="H61" s="40">
        <v>20</v>
      </c>
      <c r="I61" s="90">
        <v>0.55000000000000004</v>
      </c>
      <c r="J61" s="40" t="e">
        <v>#REF!</v>
      </c>
      <c r="K61" s="90" t="e">
        <v>#REF!</v>
      </c>
      <c r="L61" s="25">
        <v>11.7</v>
      </c>
      <c r="M61" s="25">
        <v>6.2</v>
      </c>
      <c r="N61" s="90">
        <v>0.19</v>
      </c>
      <c r="O61" s="90">
        <v>-0.28999999999999998</v>
      </c>
      <c r="P61" s="39">
        <v>2</v>
      </c>
      <c r="Q61" s="39">
        <v>4</v>
      </c>
      <c r="R61" s="39">
        <v>4</v>
      </c>
      <c r="S61" s="39">
        <v>4</v>
      </c>
      <c r="T61" s="39">
        <v>0</v>
      </c>
      <c r="U61" s="39">
        <v>0</v>
      </c>
      <c r="V61" s="39">
        <v>0</v>
      </c>
      <c r="W61" s="39">
        <v>4</v>
      </c>
      <c r="X61" s="39">
        <v>0</v>
      </c>
      <c r="Y61" s="24">
        <v>18</v>
      </c>
      <c r="Z61" s="41">
        <v>20</v>
      </c>
      <c r="AA61" s="40">
        <v>21</v>
      </c>
      <c r="AB61" s="103" t="s">
        <v>2039</v>
      </c>
      <c r="AC61" s="41">
        <v>0</v>
      </c>
      <c r="AD61" s="89" t="s">
        <v>2040</v>
      </c>
      <c r="AE61" s="102">
        <v>7</v>
      </c>
      <c r="AF61" s="195">
        <v>0.78660722043618037</v>
      </c>
    </row>
    <row r="62" spans="1:32">
      <c r="A62" s="38" t="s">
        <v>892</v>
      </c>
      <c r="B62" s="131" t="s">
        <v>1684</v>
      </c>
      <c r="C62" s="140">
        <v>285</v>
      </c>
      <c r="D62" s="90">
        <v>0.26</v>
      </c>
      <c r="E62" s="90">
        <v>0</v>
      </c>
      <c r="F62" s="131">
        <v>10</v>
      </c>
      <c r="G62" s="90">
        <v>0.4</v>
      </c>
      <c r="H62" s="131">
        <v>0</v>
      </c>
      <c r="I62" s="90" t="s">
        <v>2084</v>
      </c>
      <c r="J62" s="131" t="e">
        <v>#REF!</v>
      </c>
      <c r="K62" s="90" t="e">
        <v>#REF!</v>
      </c>
      <c r="L62" s="25">
        <v>8.5</v>
      </c>
      <c r="M62" s="25">
        <v>0</v>
      </c>
      <c r="N62" s="90">
        <v>-0.32</v>
      </c>
      <c r="O62" s="90">
        <v>-0.09</v>
      </c>
      <c r="P62" s="39">
        <v>2</v>
      </c>
      <c r="Q62" s="39">
        <v>4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1</v>
      </c>
      <c r="Y62" s="101">
        <v>7</v>
      </c>
      <c r="Z62" s="38">
        <v>24</v>
      </c>
      <c r="AA62" s="40">
        <v>21</v>
      </c>
      <c r="AB62" s="103" t="s">
        <v>2039</v>
      </c>
      <c r="AC62" s="38">
        <v>0</v>
      </c>
      <c r="AD62" s="89" t="s">
        <v>2040</v>
      </c>
      <c r="AE62" s="102">
        <v>7</v>
      </c>
      <c r="AF62" s="21">
        <v>0.91326918370238697</v>
      </c>
    </row>
    <row r="63" spans="1:32">
      <c r="A63" s="41" t="s">
        <v>892</v>
      </c>
      <c r="B63" s="40" t="s">
        <v>1945</v>
      </c>
      <c r="C63" s="140">
        <v>200</v>
      </c>
      <c r="D63" s="90">
        <v>0.23</v>
      </c>
      <c r="E63" s="90">
        <v>0.4</v>
      </c>
      <c r="F63" s="40">
        <v>65</v>
      </c>
      <c r="G63" s="90">
        <v>0.88</v>
      </c>
      <c r="H63" s="40">
        <v>30</v>
      </c>
      <c r="I63" s="90">
        <v>0.76666666666666672</v>
      </c>
      <c r="J63" s="40" t="e">
        <v>#REF!</v>
      </c>
      <c r="K63" s="90" t="e">
        <v>#REF!</v>
      </c>
      <c r="L63" s="25">
        <v>5.0999999999999996</v>
      </c>
      <c r="M63" s="25">
        <v>4.5</v>
      </c>
      <c r="N63" s="90">
        <v>-0.28000000000000003</v>
      </c>
      <c r="O63" s="90">
        <v>0.64</v>
      </c>
      <c r="P63" s="39">
        <v>2</v>
      </c>
      <c r="Q63" s="39">
        <v>4</v>
      </c>
      <c r="R63" s="39">
        <v>2</v>
      </c>
      <c r="S63" s="39">
        <v>4</v>
      </c>
      <c r="T63" s="39">
        <v>0</v>
      </c>
      <c r="U63" s="39">
        <v>4</v>
      </c>
      <c r="V63" s="39">
        <v>0</v>
      </c>
      <c r="W63" s="39">
        <v>0</v>
      </c>
      <c r="X63" s="39">
        <v>2</v>
      </c>
      <c r="Y63" s="24">
        <v>18</v>
      </c>
      <c r="Z63" s="41">
        <v>21</v>
      </c>
      <c r="AA63" s="40">
        <v>21</v>
      </c>
      <c r="AB63" s="103" t="s">
        <v>2039</v>
      </c>
      <c r="AC63" s="41">
        <v>0</v>
      </c>
      <c r="AD63" s="89" t="s">
        <v>2040</v>
      </c>
      <c r="AE63" s="102">
        <v>7</v>
      </c>
      <c r="AF63" s="195">
        <v>0.65128628548915735</v>
      </c>
    </row>
    <row r="64" spans="1:32">
      <c r="A64" s="38" t="s">
        <v>892</v>
      </c>
      <c r="B64" s="131" t="s">
        <v>1712</v>
      </c>
      <c r="C64" s="140">
        <v>295</v>
      </c>
      <c r="D64" s="90">
        <v>0.34</v>
      </c>
      <c r="E64" s="90">
        <v>0.56000000000000005</v>
      </c>
      <c r="F64" s="131">
        <v>74</v>
      </c>
      <c r="G64" s="90">
        <v>0.84</v>
      </c>
      <c r="H64" s="131">
        <v>50</v>
      </c>
      <c r="I64" s="90">
        <v>0.7</v>
      </c>
      <c r="J64" s="131" t="e">
        <v>#REF!</v>
      </c>
      <c r="K64" s="90" t="e">
        <v>#REF!</v>
      </c>
      <c r="L64" s="25">
        <v>2.8</v>
      </c>
      <c r="M64" s="25">
        <v>3.5</v>
      </c>
      <c r="N64" s="90">
        <v>-0.11</v>
      </c>
      <c r="O64" s="90">
        <v>0.05</v>
      </c>
      <c r="P64" s="39">
        <v>2</v>
      </c>
      <c r="Q64" s="39">
        <v>4</v>
      </c>
      <c r="R64" s="39">
        <v>4</v>
      </c>
      <c r="S64" s="39">
        <v>4</v>
      </c>
      <c r="T64" s="39">
        <v>0</v>
      </c>
      <c r="U64" s="39">
        <v>8</v>
      </c>
      <c r="V64" s="39">
        <v>0</v>
      </c>
      <c r="W64" s="39">
        <v>2</v>
      </c>
      <c r="X64" s="39">
        <v>1</v>
      </c>
      <c r="Y64" s="101">
        <v>25</v>
      </c>
      <c r="Z64" s="38">
        <v>28</v>
      </c>
      <c r="AA64" s="40">
        <v>21</v>
      </c>
      <c r="AB64" s="103" t="s">
        <v>2039</v>
      </c>
      <c r="AC64" s="38">
        <v>0</v>
      </c>
      <c r="AD64" s="89" t="s">
        <v>2039</v>
      </c>
      <c r="AE64" s="102">
        <v>0</v>
      </c>
      <c r="AF64" s="21">
        <v>0.77094811712459832</v>
      </c>
    </row>
    <row r="65" spans="1:32">
      <c r="A65" s="41" t="s">
        <v>892</v>
      </c>
      <c r="B65" s="40" t="s">
        <v>1947</v>
      </c>
      <c r="C65" s="140">
        <v>272</v>
      </c>
      <c r="D65" s="90">
        <v>0.42</v>
      </c>
      <c r="E65" s="90">
        <v>0.61</v>
      </c>
      <c r="F65" s="40">
        <v>60</v>
      </c>
      <c r="G65" s="90">
        <v>0.68</v>
      </c>
      <c r="H65" s="40">
        <v>43</v>
      </c>
      <c r="I65" s="90">
        <v>0.58139534883720934</v>
      </c>
      <c r="J65" s="40" t="e">
        <v>#REF!</v>
      </c>
      <c r="K65" s="90" t="e">
        <v>#REF!</v>
      </c>
      <c r="L65" s="25">
        <v>9.5</v>
      </c>
      <c r="M65" s="25">
        <v>9</v>
      </c>
      <c r="N65" s="90">
        <v>0.02</v>
      </c>
      <c r="O65" s="90">
        <v>-0.14000000000000001</v>
      </c>
      <c r="P65" s="39">
        <v>2</v>
      </c>
      <c r="Q65" s="39">
        <v>4</v>
      </c>
      <c r="R65" s="39">
        <v>4</v>
      </c>
      <c r="S65" s="39">
        <v>4</v>
      </c>
      <c r="T65" s="39">
        <v>0</v>
      </c>
      <c r="U65" s="39">
        <v>0</v>
      </c>
      <c r="V65" s="39">
        <v>0</v>
      </c>
      <c r="W65" s="39">
        <v>2</v>
      </c>
      <c r="X65" s="39">
        <v>1</v>
      </c>
      <c r="Y65" s="24">
        <v>17</v>
      </c>
      <c r="Z65" s="41">
        <v>20</v>
      </c>
      <c r="AA65" s="40">
        <v>21</v>
      </c>
      <c r="AB65" s="103" t="s">
        <v>2039</v>
      </c>
      <c r="AC65" s="41">
        <v>0</v>
      </c>
      <c r="AD65" s="89" t="s">
        <v>2040</v>
      </c>
      <c r="AE65" s="102">
        <v>7</v>
      </c>
      <c r="AF65" s="195">
        <v>0.75391894331447828</v>
      </c>
    </row>
    <row r="66" spans="1:32">
      <c r="A66" s="38" t="s">
        <v>892</v>
      </c>
      <c r="B66" s="131" t="s">
        <v>1948</v>
      </c>
      <c r="C66" s="140">
        <v>230</v>
      </c>
      <c r="D66" s="90">
        <v>0.33</v>
      </c>
      <c r="E66" s="90">
        <v>0.73</v>
      </c>
      <c r="F66" s="131">
        <v>30</v>
      </c>
      <c r="G66" s="90">
        <v>0.5</v>
      </c>
      <c r="H66" s="131">
        <v>20</v>
      </c>
      <c r="I66" s="90">
        <v>0.55000000000000004</v>
      </c>
      <c r="J66" s="131" t="e">
        <v>#REF!</v>
      </c>
      <c r="K66" s="90" t="e">
        <v>#REF!</v>
      </c>
      <c r="L66" s="25">
        <v>14.3</v>
      </c>
      <c r="M66" s="25">
        <v>8.6</v>
      </c>
      <c r="N66" s="90">
        <v>-0.06</v>
      </c>
      <c r="O66" s="90">
        <v>-0.12</v>
      </c>
      <c r="P66" s="39">
        <v>2</v>
      </c>
      <c r="Q66" s="39">
        <v>4</v>
      </c>
      <c r="R66" s="39">
        <v>4</v>
      </c>
      <c r="S66" s="39">
        <v>0</v>
      </c>
      <c r="T66" s="39">
        <v>0</v>
      </c>
      <c r="U66" s="39">
        <v>0</v>
      </c>
      <c r="V66" s="39">
        <v>0</v>
      </c>
      <c r="W66" s="39">
        <v>2</v>
      </c>
      <c r="X66" s="39">
        <v>1</v>
      </c>
      <c r="Y66" s="101">
        <v>13</v>
      </c>
      <c r="Z66" s="38">
        <v>16</v>
      </c>
      <c r="AA66" s="40">
        <v>21</v>
      </c>
      <c r="AB66" s="103" t="s">
        <v>2040</v>
      </c>
      <c r="AC66" s="38" t="s">
        <v>2059</v>
      </c>
      <c r="AD66" s="89" t="s">
        <v>2040</v>
      </c>
      <c r="AE66" s="102" t="s">
        <v>2059</v>
      </c>
      <c r="AF66" s="21">
        <v>0.82739175013802346</v>
      </c>
    </row>
    <row r="67" spans="1:32">
      <c r="A67" s="41" t="s">
        <v>892</v>
      </c>
      <c r="B67" s="40" t="s">
        <v>1949</v>
      </c>
      <c r="C67" s="140">
        <v>189</v>
      </c>
      <c r="D67" s="90">
        <v>0.36</v>
      </c>
      <c r="E67" s="90">
        <v>0.53</v>
      </c>
      <c r="F67" s="40">
        <v>20</v>
      </c>
      <c r="G67" s="90">
        <v>0.95</v>
      </c>
      <c r="H67" s="40">
        <v>10</v>
      </c>
      <c r="I67" s="90">
        <v>1</v>
      </c>
      <c r="J67" s="40" t="e">
        <v>#REF!</v>
      </c>
      <c r="K67" s="90" t="e">
        <v>#REF!</v>
      </c>
      <c r="L67" s="25">
        <v>0.9</v>
      </c>
      <c r="M67" s="25">
        <v>0</v>
      </c>
      <c r="N67" s="90">
        <v>-0.03</v>
      </c>
      <c r="O67" s="90">
        <v>-0.24</v>
      </c>
      <c r="P67" s="39">
        <v>2</v>
      </c>
      <c r="Q67" s="39">
        <v>4</v>
      </c>
      <c r="R67" s="39">
        <v>4</v>
      </c>
      <c r="S67" s="39">
        <v>8</v>
      </c>
      <c r="T67" s="39">
        <v>0</v>
      </c>
      <c r="U67" s="39">
        <v>8</v>
      </c>
      <c r="V67" s="39">
        <v>0</v>
      </c>
      <c r="W67" s="39">
        <v>2</v>
      </c>
      <c r="X67" s="39">
        <v>0</v>
      </c>
      <c r="Y67" s="24">
        <v>28</v>
      </c>
      <c r="Z67" s="41">
        <v>23</v>
      </c>
      <c r="AA67" s="40">
        <v>21</v>
      </c>
      <c r="AB67" s="103" t="s">
        <v>2039</v>
      </c>
      <c r="AC67" s="41">
        <v>0</v>
      </c>
      <c r="AD67" s="89" t="s">
        <v>2039</v>
      </c>
      <c r="AE67" s="102">
        <v>0</v>
      </c>
      <c r="AF67" s="195">
        <v>0.82785389148395649</v>
      </c>
    </row>
    <row r="68" spans="1:32">
      <c r="A68" s="38" t="s">
        <v>892</v>
      </c>
      <c r="B68" s="131" t="s">
        <v>1950</v>
      </c>
      <c r="C68" s="140">
        <v>272</v>
      </c>
      <c r="D68" s="90">
        <v>0.26</v>
      </c>
      <c r="E68" s="90">
        <v>0.62</v>
      </c>
      <c r="F68" s="131">
        <v>30</v>
      </c>
      <c r="G68" s="90">
        <v>0.87</v>
      </c>
      <c r="H68" s="131">
        <v>16</v>
      </c>
      <c r="I68" s="90">
        <v>1</v>
      </c>
      <c r="J68" s="131" t="e">
        <v>#REF!</v>
      </c>
      <c r="K68" s="90" t="e">
        <v>#REF!</v>
      </c>
      <c r="L68" s="25">
        <v>3.9</v>
      </c>
      <c r="M68" s="25">
        <v>0</v>
      </c>
      <c r="N68" s="90">
        <v>-0.33</v>
      </c>
      <c r="O68" s="90">
        <v>-0.35</v>
      </c>
      <c r="P68" s="39">
        <v>2</v>
      </c>
      <c r="Q68" s="39">
        <v>4</v>
      </c>
      <c r="R68" s="39">
        <v>4</v>
      </c>
      <c r="S68" s="39">
        <v>4</v>
      </c>
      <c r="T68" s="39">
        <v>0</v>
      </c>
      <c r="U68" s="39">
        <v>8</v>
      </c>
      <c r="V68" s="39">
        <v>0</v>
      </c>
      <c r="W68" s="39">
        <v>0</v>
      </c>
      <c r="X68" s="39">
        <v>0</v>
      </c>
      <c r="Y68" s="101">
        <v>22</v>
      </c>
      <c r="Z68" s="38">
        <v>23</v>
      </c>
      <c r="AA68" s="40">
        <v>21</v>
      </c>
      <c r="AB68" s="103" t="s">
        <v>2039</v>
      </c>
      <c r="AC68" s="38">
        <v>0</v>
      </c>
      <c r="AD68" s="89" t="s">
        <v>2039</v>
      </c>
      <c r="AE68" s="102">
        <v>0</v>
      </c>
      <c r="AF68" s="21">
        <v>0.79353759051596051</v>
      </c>
    </row>
    <row r="69" spans="1:32" ht="15.75" thickBot="1">
      <c r="A69" s="46" t="s">
        <v>892</v>
      </c>
      <c r="B69" s="45" t="s">
        <v>1923</v>
      </c>
      <c r="C69" s="141">
        <v>268</v>
      </c>
      <c r="D69" s="143">
        <v>0.38</v>
      </c>
      <c r="E69" s="143">
        <v>0.36</v>
      </c>
      <c r="F69" s="45">
        <v>54</v>
      </c>
      <c r="G69" s="143">
        <v>0.83</v>
      </c>
      <c r="H69" s="45">
        <v>18</v>
      </c>
      <c r="I69" s="143">
        <v>0.88888888888888884</v>
      </c>
      <c r="J69" s="45" t="e">
        <v>#REF!</v>
      </c>
      <c r="K69" s="143" t="e">
        <v>#REF!</v>
      </c>
      <c r="L69" s="145">
        <v>6.1</v>
      </c>
      <c r="M69" s="145">
        <v>1.4</v>
      </c>
      <c r="N69" s="143">
        <v>0.09</v>
      </c>
      <c r="O69" s="143">
        <v>-0.23</v>
      </c>
      <c r="P69" s="44">
        <v>2</v>
      </c>
      <c r="Q69" s="44">
        <v>4</v>
      </c>
      <c r="R69" s="44">
        <v>2</v>
      </c>
      <c r="S69" s="44">
        <v>4</v>
      </c>
      <c r="T69" s="44">
        <v>0</v>
      </c>
      <c r="U69" s="44">
        <v>4</v>
      </c>
      <c r="V69" s="44">
        <v>0</v>
      </c>
      <c r="W69" s="44">
        <v>2</v>
      </c>
      <c r="X69" s="44">
        <v>0</v>
      </c>
      <c r="Y69" s="47">
        <v>18</v>
      </c>
      <c r="Z69" s="46">
        <v>22</v>
      </c>
      <c r="AA69" s="45">
        <v>21</v>
      </c>
      <c r="AB69" s="110" t="s">
        <v>2039</v>
      </c>
      <c r="AC69" s="46">
        <v>0</v>
      </c>
      <c r="AD69" s="43" t="s">
        <v>2040</v>
      </c>
      <c r="AE69" s="122">
        <v>7</v>
      </c>
      <c r="AF69" s="199">
        <v>0.72714603821681323</v>
      </c>
    </row>
    <row r="70" spans="1:32">
      <c r="A70" s="48" t="s">
        <v>1437</v>
      </c>
      <c r="B70" s="133" t="s">
        <v>1436</v>
      </c>
      <c r="C70" s="139">
        <v>226</v>
      </c>
      <c r="D70" s="142">
        <v>0.26</v>
      </c>
      <c r="E70" s="142">
        <v>1</v>
      </c>
      <c r="F70" s="133">
        <v>22</v>
      </c>
      <c r="G70" s="142">
        <v>0.64</v>
      </c>
      <c r="H70" s="133">
        <v>22</v>
      </c>
      <c r="I70" s="142">
        <v>0.63636363636363635</v>
      </c>
      <c r="J70" s="133" t="e">
        <v>#REF!</v>
      </c>
      <c r="K70" s="142" t="e">
        <v>#REF!</v>
      </c>
      <c r="L70" s="144">
        <v>4.9000000000000004</v>
      </c>
      <c r="M70" s="144">
        <v>4.9000000000000004</v>
      </c>
      <c r="N70" s="142">
        <v>-0.3</v>
      </c>
      <c r="O70" s="142">
        <v>0.03</v>
      </c>
      <c r="P70" s="36">
        <v>2</v>
      </c>
      <c r="Q70" s="36">
        <v>4</v>
      </c>
      <c r="R70" s="36">
        <v>4</v>
      </c>
      <c r="S70" s="36">
        <v>4</v>
      </c>
      <c r="T70" s="36">
        <v>0</v>
      </c>
      <c r="U70" s="36">
        <v>4</v>
      </c>
      <c r="V70" s="36">
        <v>0</v>
      </c>
      <c r="W70" s="36">
        <v>0</v>
      </c>
      <c r="X70" s="36">
        <v>1</v>
      </c>
      <c r="Y70" s="49">
        <v>19</v>
      </c>
      <c r="Z70" s="48">
        <v>16</v>
      </c>
      <c r="AA70" s="37">
        <v>21</v>
      </c>
      <c r="AB70" s="109" t="s">
        <v>2040</v>
      </c>
      <c r="AC70" s="48" t="s">
        <v>2059</v>
      </c>
      <c r="AD70" s="64" t="s">
        <v>2040</v>
      </c>
      <c r="AE70" s="121" t="s">
        <v>2059</v>
      </c>
      <c r="AF70" s="204">
        <v>0.82568905294306061</v>
      </c>
    </row>
    <row r="71" spans="1:32">
      <c r="A71" s="41" t="s">
        <v>1437</v>
      </c>
      <c r="B71" s="40" t="s">
        <v>1959</v>
      </c>
      <c r="C71" s="140">
        <v>230</v>
      </c>
      <c r="D71" s="90">
        <v>0.37</v>
      </c>
      <c r="E71" s="90">
        <v>0.38</v>
      </c>
      <c r="F71" s="40">
        <v>41</v>
      </c>
      <c r="G71" s="90">
        <v>0.71</v>
      </c>
      <c r="H71" s="40">
        <v>23</v>
      </c>
      <c r="I71" s="90">
        <v>0.47826086956521741</v>
      </c>
      <c r="J71" s="40" t="e">
        <v>#REF!</v>
      </c>
      <c r="K71" s="90" t="e">
        <v>#REF!</v>
      </c>
      <c r="L71" s="25">
        <v>7</v>
      </c>
      <c r="M71" s="25">
        <v>7</v>
      </c>
      <c r="N71" s="90">
        <v>0.76</v>
      </c>
      <c r="O71" s="90">
        <v>0.92</v>
      </c>
      <c r="P71" s="39">
        <v>2</v>
      </c>
      <c r="Q71" s="39">
        <v>4</v>
      </c>
      <c r="R71" s="39">
        <v>2</v>
      </c>
      <c r="S71" s="39">
        <v>4</v>
      </c>
      <c r="T71" s="39">
        <v>0</v>
      </c>
      <c r="U71" s="39">
        <v>0</v>
      </c>
      <c r="V71" s="39">
        <v>0</v>
      </c>
      <c r="W71" s="39">
        <v>4</v>
      </c>
      <c r="X71" s="39">
        <v>2</v>
      </c>
      <c r="Y71" s="24">
        <v>18</v>
      </c>
      <c r="Z71" s="41">
        <v>17</v>
      </c>
      <c r="AA71" s="40">
        <v>21</v>
      </c>
      <c r="AB71" s="103" t="s">
        <v>2040</v>
      </c>
      <c r="AC71" s="41" t="s">
        <v>2059</v>
      </c>
      <c r="AD71" s="89" t="s">
        <v>2040</v>
      </c>
      <c r="AE71" s="102" t="s">
        <v>2059</v>
      </c>
      <c r="AF71" s="195">
        <v>0.87155856276248245</v>
      </c>
    </row>
    <row r="72" spans="1:32" ht="15.75" thickBot="1">
      <c r="A72" s="42" t="s">
        <v>1437</v>
      </c>
      <c r="B72" s="132" t="s">
        <v>1961</v>
      </c>
      <c r="C72" s="141">
        <v>416</v>
      </c>
      <c r="D72" s="143">
        <v>0.34</v>
      </c>
      <c r="E72" s="143">
        <v>0.43</v>
      </c>
      <c r="F72" s="132">
        <v>184</v>
      </c>
      <c r="G72" s="143">
        <v>0.86</v>
      </c>
      <c r="H72" s="132">
        <v>76</v>
      </c>
      <c r="I72" s="143">
        <v>0.89473684210526316</v>
      </c>
      <c r="J72" s="132" t="e">
        <v>#REF!</v>
      </c>
      <c r="K72" s="143" t="e">
        <v>#REF!</v>
      </c>
      <c r="L72" s="145">
        <v>4</v>
      </c>
      <c r="M72" s="145">
        <v>1.3</v>
      </c>
      <c r="N72" s="143">
        <v>0.03</v>
      </c>
      <c r="O72" s="143">
        <v>-0.06</v>
      </c>
      <c r="P72" s="44">
        <v>2</v>
      </c>
      <c r="Q72" s="44">
        <v>4</v>
      </c>
      <c r="R72" s="44">
        <v>4</v>
      </c>
      <c r="S72" s="44">
        <v>4</v>
      </c>
      <c r="T72" s="44">
        <v>0</v>
      </c>
      <c r="U72" s="44">
        <v>4</v>
      </c>
      <c r="V72" s="44">
        <v>0</v>
      </c>
      <c r="W72" s="44">
        <v>2</v>
      </c>
      <c r="X72" s="44">
        <v>1</v>
      </c>
      <c r="Y72" s="43">
        <v>21</v>
      </c>
      <c r="Z72" s="42">
        <v>23</v>
      </c>
      <c r="AA72" s="45">
        <v>21</v>
      </c>
      <c r="AB72" s="110" t="s">
        <v>2039</v>
      </c>
      <c r="AC72" s="42">
        <v>0</v>
      </c>
      <c r="AD72" s="43" t="s">
        <v>2039</v>
      </c>
      <c r="AE72" s="122">
        <v>0</v>
      </c>
      <c r="AF72" s="22">
        <v>0.68279604961310925</v>
      </c>
    </row>
    <row r="73" spans="1:32">
      <c r="A73" s="34" t="s">
        <v>959</v>
      </c>
      <c r="B73" s="37" t="s">
        <v>1937</v>
      </c>
      <c r="C73" s="139">
        <v>268</v>
      </c>
      <c r="D73" s="142">
        <v>0.48</v>
      </c>
      <c r="E73" s="142">
        <v>0.2</v>
      </c>
      <c r="F73" s="37">
        <v>27</v>
      </c>
      <c r="G73" s="142">
        <v>0.37</v>
      </c>
      <c r="H73" s="37">
        <v>20</v>
      </c>
      <c r="I73" s="142">
        <v>0.1</v>
      </c>
      <c r="J73" s="37" t="e">
        <v>#REF!</v>
      </c>
      <c r="K73" s="142" t="e">
        <v>#REF!</v>
      </c>
      <c r="L73" s="144">
        <v>11.7</v>
      </c>
      <c r="M73" s="144">
        <v>12.4</v>
      </c>
      <c r="N73" s="142">
        <v>-0.16</v>
      </c>
      <c r="O73" s="142">
        <v>0.02</v>
      </c>
      <c r="P73" s="36">
        <v>2</v>
      </c>
      <c r="Q73" s="36">
        <v>4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1</v>
      </c>
      <c r="Y73" s="35">
        <v>7</v>
      </c>
      <c r="Z73" s="34">
        <v>12</v>
      </c>
      <c r="AA73" s="37">
        <v>17</v>
      </c>
      <c r="AB73" s="109" t="s">
        <v>2062</v>
      </c>
      <c r="AC73" s="34" t="s">
        <v>2059</v>
      </c>
      <c r="AD73" s="64" t="s">
        <v>2062</v>
      </c>
      <c r="AE73" s="121" t="s">
        <v>2059</v>
      </c>
      <c r="AF73" s="193">
        <v>0.77134107574280508</v>
      </c>
    </row>
    <row r="74" spans="1:32" ht="15.75" thickBot="1">
      <c r="A74" s="38" t="s">
        <v>959</v>
      </c>
      <c r="B74" s="131" t="s">
        <v>1964</v>
      </c>
      <c r="C74" s="140">
        <v>172</v>
      </c>
      <c r="D74" s="90">
        <v>0.28999999999999998</v>
      </c>
      <c r="E74" s="90">
        <v>0.4</v>
      </c>
      <c r="F74" s="131">
        <v>83</v>
      </c>
      <c r="G74" s="90">
        <v>0.72</v>
      </c>
      <c r="H74" s="131">
        <v>45</v>
      </c>
      <c r="I74" s="90">
        <v>0.53333333333333333</v>
      </c>
      <c r="J74" s="131" t="e">
        <v>#REF!</v>
      </c>
      <c r="K74" s="90" t="e">
        <v>#REF!</v>
      </c>
      <c r="L74" s="25">
        <v>5.7</v>
      </c>
      <c r="M74" s="25">
        <v>5.2</v>
      </c>
      <c r="N74" s="90">
        <v>0.38</v>
      </c>
      <c r="O74" s="90">
        <v>-0.08</v>
      </c>
      <c r="P74" s="39">
        <v>2</v>
      </c>
      <c r="Q74" s="39">
        <v>4</v>
      </c>
      <c r="R74" s="39">
        <v>2</v>
      </c>
      <c r="S74" s="39">
        <v>4</v>
      </c>
      <c r="T74" s="39">
        <v>0</v>
      </c>
      <c r="U74" s="39">
        <v>4</v>
      </c>
      <c r="V74" s="39">
        <v>0</v>
      </c>
      <c r="W74" s="39">
        <v>4</v>
      </c>
      <c r="X74" s="39">
        <v>1</v>
      </c>
      <c r="Y74" s="101">
        <v>21</v>
      </c>
      <c r="Z74" s="38">
        <v>14</v>
      </c>
      <c r="AA74" s="40">
        <v>17</v>
      </c>
      <c r="AB74" s="110" t="s">
        <v>2040</v>
      </c>
      <c r="AC74" s="38" t="s">
        <v>2059</v>
      </c>
      <c r="AD74" s="43" t="s">
        <v>2039</v>
      </c>
      <c r="AE74" s="122">
        <v>0</v>
      </c>
      <c r="AF74" s="21">
        <v>0.66794007790673227</v>
      </c>
    </row>
    <row r="75" spans="1:32">
      <c r="A75" s="34" t="s">
        <v>1132</v>
      </c>
      <c r="B75" s="37" t="s">
        <v>1131</v>
      </c>
      <c r="C75" s="139">
        <v>140</v>
      </c>
      <c r="D75" s="142">
        <v>0.56000000000000005</v>
      </c>
      <c r="E75" s="142">
        <v>0.93</v>
      </c>
      <c r="F75" s="37">
        <v>100</v>
      </c>
      <c r="G75" s="142">
        <v>0.8</v>
      </c>
      <c r="H75" s="37">
        <v>80</v>
      </c>
      <c r="I75" s="142">
        <v>0.92500000000000004</v>
      </c>
      <c r="J75" s="37" t="e">
        <v>#REF!</v>
      </c>
      <c r="K75" s="142" t="e">
        <v>#REF!</v>
      </c>
      <c r="L75" s="144">
        <v>10.6</v>
      </c>
      <c r="M75" s="144">
        <v>3.2</v>
      </c>
      <c r="N75" s="142">
        <v>0.12</v>
      </c>
      <c r="O75" s="142">
        <v>-0.06</v>
      </c>
      <c r="P75" s="36">
        <v>2</v>
      </c>
      <c r="Q75" s="36">
        <v>4</v>
      </c>
      <c r="R75" s="36">
        <v>4</v>
      </c>
      <c r="S75" s="36">
        <v>4</v>
      </c>
      <c r="T75" s="36">
        <v>0</v>
      </c>
      <c r="U75" s="36">
        <v>0</v>
      </c>
      <c r="V75" s="36">
        <v>0</v>
      </c>
      <c r="W75" s="36">
        <v>2</v>
      </c>
      <c r="X75" s="36">
        <v>1</v>
      </c>
      <c r="Y75" s="35">
        <v>17</v>
      </c>
      <c r="Z75" s="34">
        <v>19</v>
      </c>
      <c r="AA75" s="37">
        <v>21</v>
      </c>
      <c r="AB75" s="109" t="s">
        <v>2040</v>
      </c>
      <c r="AC75" s="34" t="s">
        <v>2059</v>
      </c>
      <c r="AD75" s="64" t="s">
        <v>2040</v>
      </c>
      <c r="AE75" s="121" t="s">
        <v>2059</v>
      </c>
      <c r="AF75" s="193">
        <v>0.91424468501747891</v>
      </c>
    </row>
    <row r="76" spans="1:32">
      <c r="A76" s="38" t="s">
        <v>1132</v>
      </c>
      <c r="B76" s="131" t="s">
        <v>1960</v>
      </c>
      <c r="C76" s="140">
        <v>193</v>
      </c>
      <c r="D76" s="90">
        <v>0.4</v>
      </c>
      <c r="E76" s="90">
        <v>0.6</v>
      </c>
      <c r="F76" s="131">
        <v>58</v>
      </c>
      <c r="G76" s="90">
        <v>0.86</v>
      </c>
      <c r="H76" s="131">
        <v>40</v>
      </c>
      <c r="I76" s="90">
        <v>0.75</v>
      </c>
      <c r="J76" s="131" t="e">
        <v>#REF!</v>
      </c>
      <c r="K76" s="90" t="e">
        <v>#REF!</v>
      </c>
      <c r="L76" s="25">
        <v>5</v>
      </c>
      <c r="M76" s="25">
        <v>6.2</v>
      </c>
      <c r="N76" s="90">
        <v>-0.02</v>
      </c>
      <c r="O76" s="90">
        <v>-0.33</v>
      </c>
      <c r="P76" s="39">
        <v>2</v>
      </c>
      <c r="Q76" s="39">
        <v>4</v>
      </c>
      <c r="R76" s="39">
        <v>4</v>
      </c>
      <c r="S76" s="39">
        <v>4</v>
      </c>
      <c r="T76" s="39">
        <v>0</v>
      </c>
      <c r="U76" s="39">
        <v>4</v>
      </c>
      <c r="V76" s="39">
        <v>0</v>
      </c>
      <c r="W76" s="39">
        <v>2</v>
      </c>
      <c r="X76" s="39">
        <v>0</v>
      </c>
      <c r="Y76" s="101">
        <v>20</v>
      </c>
      <c r="Z76" s="38">
        <v>24</v>
      </c>
      <c r="AA76" s="40">
        <v>21</v>
      </c>
      <c r="AB76" s="103" t="s">
        <v>2039</v>
      </c>
      <c r="AC76" s="38">
        <v>0</v>
      </c>
      <c r="AD76" s="89" t="s">
        <v>2039</v>
      </c>
      <c r="AE76" s="102">
        <v>0</v>
      </c>
      <c r="AF76" s="21">
        <v>0.68814143990687082</v>
      </c>
    </row>
    <row r="77" spans="1:32" ht="15.75" thickBot="1">
      <c r="A77" s="46" t="s">
        <v>1132</v>
      </c>
      <c r="B77" s="45" t="s">
        <v>1361</v>
      </c>
      <c r="C77" s="141">
        <v>208</v>
      </c>
      <c r="D77" s="143">
        <v>0.4</v>
      </c>
      <c r="E77" s="143">
        <v>0.54</v>
      </c>
      <c r="F77" s="45">
        <v>80</v>
      </c>
      <c r="G77" s="143">
        <v>0.93</v>
      </c>
      <c r="H77" s="45">
        <v>45</v>
      </c>
      <c r="I77" s="143">
        <v>0.88888888888888884</v>
      </c>
      <c r="J77" s="45" t="e">
        <v>#REF!</v>
      </c>
      <c r="K77" s="143" t="e">
        <v>#REF!</v>
      </c>
      <c r="L77" s="145">
        <v>2.1</v>
      </c>
      <c r="M77" s="145">
        <v>1.8</v>
      </c>
      <c r="N77" s="143">
        <v>-0.2</v>
      </c>
      <c r="O77" s="143">
        <v>7.0000000000000007E-2</v>
      </c>
      <c r="P77" s="44">
        <v>2</v>
      </c>
      <c r="Q77" s="44">
        <v>4</v>
      </c>
      <c r="R77" s="44">
        <v>4</v>
      </c>
      <c r="S77" s="44">
        <v>8</v>
      </c>
      <c r="T77" s="44">
        <v>0</v>
      </c>
      <c r="U77" s="44">
        <v>8</v>
      </c>
      <c r="V77" s="44">
        <v>0</v>
      </c>
      <c r="W77" s="44">
        <v>0</v>
      </c>
      <c r="X77" s="44">
        <v>1</v>
      </c>
      <c r="Y77" s="47">
        <v>27</v>
      </c>
      <c r="Z77" s="46">
        <v>20</v>
      </c>
      <c r="AA77" s="45">
        <v>21</v>
      </c>
      <c r="AB77" s="110" t="s">
        <v>2039</v>
      </c>
      <c r="AC77" s="46">
        <v>0</v>
      </c>
      <c r="AD77" s="43" t="s">
        <v>2039</v>
      </c>
      <c r="AE77" s="122">
        <v>0</v>
      </c>
      <c r="AF77" s="199">
        <v>0.68700853617515001</v>
      </c>
    </row>
  </sheetData>
  <mergeCells count="14">
    <mergeCell ref="A2:A3"/>
    <mergeCell ref="Y2:AA2"/>
    <mergeCell ref="Y3:AA3"/>
    <mergeCell ref="AB4:AB5"/>
    <mergeCell ref="AC4:AC5"/>
    <mergeCell ref="AF1:AF5"/>
    <mergeCell ref="C1:E1"/>
    <mergeCell ref="N1:O1"/>
    <mergeCell ref="P1:X1"/>
    <mergeCell ref="Y1:AA1"/>
    <mergeCell ref="AB1:AE3"/>
    <mergeCell ref="AE4:AE5"/>
    <mergeCell ref="AD4:AD5"/>
    <mergeCell ref="F1:M1"/>
  </mergeCells>
  <conditionalFormatting sqref="O6:O77">
    <cfRule type="cellIs" dxfId="35" priority="48" operator="lessThanOrEqual">
      <formula>$O$2</formula>
    </cfRule>
    <cfRule type="cellIs" dxfId="34" priority="49" operator="lessThanOrEqual">
      <formula>$O$3</formula>
    </cfRule>
    <cfRule type="cellIs" dxfId="33" priority="50" operator="greaterThan">
      <formula>$O$3</formula>
    </cfRule>
  </conditionalFormatting>
  <conditionalFormatting sqref="N6:N77">
    <cfRule type="cellIs" dxfId="32" priority="45" operator="lessThanOrEqual">
      <formula>$N$2</formula>
    </cfRule>
    <cfRule type="cellIs" dxfId="31" priority="46" operator="lessThanOrEqual">
      <formula>$N$3</formula>
    </cfRule>
    <cfRule type="cellIs" dxfId="30" priority="47" operator="greaterThan">
      <formula>$N$3</formula>
    </cfRule>
  </conditionalFormatting>
  <conditionalFormatting sqref="D6:D77">
    <cfRule type="cellIs" dxfId="29" priority="42" operator="lessThanOrEqual">
      <formula>$D$2</formula>
    </cfRule>
    <cfRule type="cellIs" dxfId="28" priority="43" operator="lessThanOrEqual">
      <formula>$D$3</formula>
    </cfRule>
    <cfRule type="cellIs" dxfId="27" priority="44" operator="greaterThan">
      <formula>$D$3</formula>
    </cfRule>
  </conditionalFormatting>
  <conditionalFormatting sqref="E6:E77">
    <cfRule type="cellIs" priority="38" stopIfTrue="1" operator="equal">
      <formula>"Sem leitos*"</formula>
    </cfRule>
    <cfRule type="cellIs" dxfId="26" priority="39" operator="lessThanOrEqual">
      <formula>$E$2</formula>
    </cfRule>
    <cfRule type="cellIs" dxfId="25" priority="40" operator="lessThanOrEqual">
      <formula>$E$3</formula>
    </cfRule>
    <cfRule type="cellIs" dxfId="24" priority="41" operator="greaterThan">
      <formula>$E$3</formula>
    </cfRule>
  </conditionalFormatting>
  <conditionalFormatting sqref="G6:G77">
    <cfRule type="cellIs" priority="34" stopIfTrue="1" operator="equal">
      <formula>"Sem leitos*"</formula>
    </cfRule>
    <cfRule type="cellIs" dxfId="23" priority="35" operator="lessThanOrEqual">
      <formula>$G$2</formula>
    </cfRule>
    <cfRule type="cellIs" dxfId="22" priority="36" operator="lessThanOrEqual">
      <formula>$G$3</formula>
    </cfRule>
    <cfRule type="cellIs" dxfId="21" priority="37" operator="greaterThan">
      <formula>$G$3</formula>
    </cfRule>
  </conditionalFormatting>
  <conditionalFormatting sqref="AA6:AA77 Y6:Y77">
    <cfRule type="cellIs" dxfId="20" priority="31" operator="lessThanOrEqual">
      <formula>$Y$2</formula>
    </cfRule>
    <cfRule type="cellIs" dxfId="19" priority="32" operator="lessThanOrEqual">
      <formula>$Y$3</formula>
    </cfRule>
    <cfRule type="cellIs" dxfId="18" priority="33" operator="greaterThan">
      <formula>$Y$3</formula>
    </cfRule>
  </conditionalFormatting>
  <conditionalFormatting sqref="C6:C77">
    <cfRule type="cellIs" dxfId="17" priority="28" operator="lessThanOrEqual">
      <formula>$C$2</formula>
    </cfRule>
    <cfRule type="cellIs" dxfId="16" priority="29" operator="lessThanOrEqual">
      <formula>$C$3</formula>
    </cfRule>
    <cfRule type="cellIs" dxfId="15" priority="30" operator="greaterThan">
      <formula>$C$3</formula>
    </cfRule>
  </conditionalFormatting>
  <conditionalFormatting sqref="AD6:AD77 AB6:AB77">
    <cfRule type="cellIs" dxfId="14" priority="22" operator="equal">
      <formula>"Vermelha"</formula>
    </cfRule>
    <cfRule type="cellIs" dxfId="13" priority="23" operator="equal">
      <formula>"Amarela"</formula>
    </cfRule>
    <cfRule type="cellIs" dxfId="12" priority="24" operator="equal">
      <formula>"Verde"</formula>
    </cfRule>
  </conditionalFormatting>
  <conditionalFormatting sqref="I6:I77">
    <cfRule type="cellIs" dxfId="11" priority="5" operator="lessThanOrEqual">
      <formula>$I$2</formula>
    </cfRule>
    <cfRule type="cellIs" dxfId="10" priority="6" operator="lessThanOrEqual">
      <formula>$I$3</formula>
    </cfRule>
    <cfRule type="cellIs" dxfId="9" priority="7" operator="greaterThan">
      <formula>$I$3</formula>
    </cfRule>
  </conditionalFormatting>
  <conditionalFormatting sqref="K6:K77">
    <cfRule type="containsText" dxfId="8" priority="13" operator="containsText" text="Sem leitos*">
      <formula>NOT(ISERROR(SEARCH("Sem leitos*",K6)))</formula>
    </cfRule>
    <cfRule type="colorScale" priority="14">
      <colorScale>
        <cfvo type="num" val="0"/>
        <cfvo type="num" val="1"/>
        <color theme="0"/>
        <color rgb="FFFF7128"/>
      </colorScale>
    </cfRule>
  </conditionalFormatting>
  <conditionalFormatting sqref="M6:M77">
    <cfRule type="cellIs" dxfId="7" priority="1" operator="lessThan">
      <formula>$M$2</formula>
    </cfRule>
    <cfRule type="cellIs" dxfId="6" priority="2" operator="lessThan">
      <formula>$M$3</formula>
    </cfRule>
    <cfRule type="cellIs" dxfId="5" priority="3" operator="greaterThanOrEqual">
      <formula>$M$3</formula>
    </cfRule>
  </conditionalFormatting>
  <conditionalFormatting sqref="L6:L77">
    <cfRule type="cellIs" dxfId="4" priority="25" operator="lessThan">
      <formula>$L$2</formula>
    </cfRule>
    <cfRule type="cellIs" dxfId="3" priority="26" operator="lessThan">
      <formula>$L$3</formula>
    </cfRule>
    <cfRule type="cellIs" dxfId="2" priority="27" operator="greaterThanOrEqual">
      <formula>$L$3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>
    <tabColor theme="9"/>
  </sheetPr>
  <dimension ref="A1:S854"/>
  <sheetViews>
    <sheetView workbookViewId="0">
      <selection sqref="A1:Q854"/>
    </sheetView>
  </sheetViews>
  <sheetFormatPr defaultRowHeight="15"/>
  <cols>
    <col min="1" max="1" width="21.140625" style="68" bestFit="1" customWidth="1"/>
    <col min="2" max="2" width="9" bestFit="1" customWidth="1"/>
    <col min="3" max="3" width="30" bestFit="1" customWidth="1"/>
    <col min="4" max="4" width="30" style="68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68" customWidth="1"/>
    <col min="17" max="17" width="23.140625" style="68" customWidth="1"/>
    <col min="18" max="18" width="5.28515625" style="14" customWidth="1"/>
    <col min="19" max="19" width="45.5703125" bestFit="1" customWidth="1"/>
  </cols>
  <sheetData>
    <row r="1" spans="1:19" ht="75">
      <c r="A1" s="15" t="s">
        <v>856</v>
      </c>
      <c r="B1" s="15" t="s">
        <v>708</v>
      </c>
      <c r="C1" s="15" t="s">
        <v>709</v>
      </c>
      <c r="D1" s="65" t="s">
        <v>2060</v>
      </c>
      <c r="E1" s="65" t="s">
        <v>2061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65" t="s">
        <v>2056</v>
      </c>
      <c r="P1" s="65" t="s">
        <v>2050</v>
      </c>
      <c r="Q1" s="65" t="s">
        <v>2042</v>
      </c>
      <c r="R1" s="66"/>
      <c r="S1" s="57"/>
    </row>
    <row r="2" spans="1:19">
      <c r="A2" s="69" t="s">
        <v>1437</v>
      </c>
      <c r="B2" s="11">
        <v>310010</v>
      </c>
      <c r="C2" s="7" t="s">
        <v>800</v>
      </c>
      <c r="D2" s="7">
        <v>115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87">
        <v>1.0714285714285714</v>
      </c>
      <c r="P2" s="58">
        <v>15.18679761061051</v>
      </c>
      <c r="Q2" s="99" t="s">
        <v>2085</v>
      </c>
      <c r="R2" s="19"/>
    </row>
    <row r="3" spans="1:19">
      <c r="A3" s="100" t="s">
        <v>1004</v>
      </c>
      <c r="B3" s="11">
        <v>310020</v>
      </c>
      <c r="C3" s="7" t="s">
        <v>298</v>
      </c>
      <c r="D3" s="7">
        <v>442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87">
        <v>45.642857142857146</v>
      </c>
      <c r="P3" s="58">
        <v>192.65092496563037</v>
      </c>
      <c r="Q3" s="99" t="s">
        <v>2086</v>
      </c>
      <c r="R3" s="19"/>
    </row>
    <row r="4" spans="1:19">
      <c r="A4" s="100" t="s">
        <v>1551</v>
      </c>
      <c r="B4" s="11">
        <v>310030</v>
      </c>
      <c r="C4" s="7" t="s">
        <v>115</v>
      </c>
      <c r="D4" s="7">
        <v>284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87">
        <v>17.571428571428573</v>
      </c>
      <c r="P4" s="58">
        <v>126.97036325911246</v>
      </c>
      <c r="Q4" s="99" t="s">
        <v>2086</v>
      </c>
      <c r="R4" s="19"/>
      <c r="S4" s="59" t="s">
        <v>2031</v>
      </c>
    </row>
    <row r="5" spans="1:19">
      <c r="A5" s="100" t="s">
        <v>1551</v>
      </c>
      <c r="B5" s="11">
        <v>310040</v>
      </c>
      <c r="C5" s="7" t="s">
        <v>443</v>
      </c>
      <c r="D5" s="7">
        <v>105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87">
        <v>2.8571428571428572</v>
      </c>
      <c r="P5" s="58">
        <v>70.217322613488747</v>
      </c>
      <c r="Q5" s="99" t="s">
        <v>2086</v>
      </c>
      <c r="R5" s="19"/>
      <c r="S5" s="17" t="s">
        <v>2029</v>
      </c>
    </row>
    <row r="6" spans="1:19">
      <c r="A6" s="100" t="s">
        <v>1132</v>
      </c>
      <c r="B6" s="11">
        <v>310050</v>
      </c>
      <c r="C6" s="7" t="s">
        <v>196</v>
      </c>
      <c r="D6" s="7">
        <v>201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87">
        <v>10.214285714285714</v>
      </c>
      <c r="P6" s="58">
        <v>102.95621121142742</v>
      </c>
      <c r="Q6" s="99" t="s">
        <v>2086</v>
      </c>
      <c r="R6" s="19"/>
      <c r="S6" s="17" t="s">
        <v>2030</v>
      </c>
    </row>
    <row r="7" spans="1:19">
      <c r="A7" s="100" t="s">
        <v>1298</v>
      </c>
      <c r="B7" s="7">
        <v>310060</v>
      </c>
      <c r="C7" s="7" t="s">
        <v>590</v>
      </c>
      <c r="D7" s="7">
        <v>195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87">
        <v>15</v>
      </c>
      <c r="P7" s="58">
        <v>109.39323220536757</v>
      </c>
      <c r="Q7" s="99" t="s">
        <v>2086</v>
      </c>
      <c r="R7" s="19"/>
    </row>
    <row r="8" spans="1:19">
      <c r="A8" s="100" t="s">
        <v>959</v>
      </c>
      <c r="B8" s="11">
        <v>310070</v>
      </c>
      <c r="C8" s="7" t="s">
        <v>700</v>
      </c>
      <c r="D8" s="7">
        <v>36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87">
        <v>2.8571428571428572</v>
      </c>
      <c r="P8" s="58">
        <v>140.74595355383534</v>
      </c>
      <c r="Q8" s="99" t="s">
        <v>2086</v>
      </c>
      <c r="R8" s="19"/>
      <c r="S8" s="18"/>
    </row>
    <row r="9" spans="1:19">
      <c r="A9" s="100" t="s">
        <v>1060</v>
      </c>
      <c r="B9" s="11">
        <v>310080</v>
      </c>
      <c r="C9" s="7" t="s">
        <v>558</v>
      </c>
      <c r="D9" s="7">
        <v>197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87">
        <v>18.285714285714285</v>
      </c>
      <c r="P9" s="58">
        <v>400.30022516887664</v>
      </c>
      <c r="Q9" s="99" t="s">
        <v>2086</v>
      </c>
      <c r="R9" s="19"/>
      <c r="S9" s="18"/>
    </row>
    <row r="10" spans="1:19">
      <c r="A10" s="100" t="s">
        <v>863</v>
      </c>
      <c r="B10" s="7">
        <v>310090</v>
      </c>
      <c r="C10" s="7" t="s">
        <v>398</v>
      </c>
      <c r="D10" s="7">
        <v>491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87">
        <v>94.142857142857139</v>
      </c>
      <c r="P10" s="58">
        <v>485.24744674427683</v>
      </c>
      <c r="Q10" s="99" t="s">
        <v>2086</v>
      </c>
      <c r="R10" s="19"/>
    </row>
    <row r="11" spans="1:19">
      <c r="A11" s="100" t="s">
        <v>863</v>
      </c>
      <c r="B11" s="11">
        <v>310100</v>
      </c>
      <c r="C11" s="7" t="s">
        <v>696</v>
      </c>
      <c r="D11" s="7">
        <v>134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87">
        <v>32</v>
      </c>
      <c r="P11" s="58">
        <v>237.24792408066429</v>
      </c>
      <c r="Q11" s="99" t="s">
        <v>2086</v>
      </c>
      <c r="R11" s="19"/>
    </row>
    <row r="12" spans="1:19">
      <c r="A12" s="100" t="s">
        <v>1298</v>
      </c>
      <c r="B12" s="13">
        <v>310110</v>
      </c>
      <c r="C12" s="7" t="s">
        <v>328</v>
      </c>
      <c r="D12" s="7">
        <v>1049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87">
        <v>197.85714285714286</v>
      </c>
      <c r="P12" s="58">
        <v>771.16242295335724</v>
      </c>
      <c r="Q12" s="99" t="s">
        <v>2086</v>
      </c>
      <c r="R12" s="19"/>
    </row>
    <row r="13" spans="1:19">
      <c r="A13" s="100" t="s">
        <v>892</v>
      </c>
      <c r="B13" s="11">
        <v>310120</v>
      </c>
      <c r="C13" s="7" t="s">
        <v>633</v>
      </c>
      <c r="D13" s="7">
        <v>59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87">
        <v>7.5714285714285712</v>
      </c>
      <c r="P13" s="58">
        <v>124.16248887222977</v>
      </c>
      <c r="Q13" s="99" t="s">
        <v>2086</v>
      </c>
      <c r="R13" s="19"/>
    </row>
    <row r="14" spans="1:19">
      <c r="A14" s="100" t="s">
        <v>892</v>
      </c>
      <c r="B14" s="11">
        <v>310130</v>
      </c>
      <c r="C14" s="7" t="s">
        <v>689</v>
      </c>
      <c r="D14" s="7">
        <v>150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87">
        <v>27.214285714285715</v>
      </c>
      <c r="P14" s="58">
        <v>1019.643526200289</v>
      </c>
      <c r="Q14" s="99" t="s">
        <v>2086</v>
      </c>
      <c r="R14" s="19"/>
    </row>
    <row r="15" spans="1:19">
      <c r="A15" s="100" t="s">
        <v>892</v>
      </c>
      <c r="B15" s="11">
        <v>310140</v>
      </c>
      <c r="C15" s="7" t="s">
        <v>322</v>
      </c>
      <c r="D15" s="7">
        <v>88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87">
        <v>4.8571428571428568</v>
      </c>
      <c r="P15" s="58">
        <v>159.72189599285949</v>
      </c>
      <c r="Q15" s="99" t="s">
        <v>2086</v>
      </c>
      <c r="R15" s="19"/>
    </row>
    <row r="16" spans="1:19">
      <c r="A16" s="100" t="s">
        <v>880</v>
      </c>
      <c r="B16" s="11">
        <v>310150</v>
      </c>
      <c r="C16" s="7" t="s">
        <v>83</v>
      </c>
      <c r="D16" s="7">
        <v>1350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87">
        <v>64.428571428571431</v>
      </c>
      <c r="P16" s="58">
        <v>177.60170749668228</v>
      </c>
      <c r="Q16" s="99" t="s">
        <v>2086</v>
      </c>
      <c r="R16" s="19"/>
    </row>
    <row r="17" spans="1:18">
      <c r="A17" s="100" t="s">
        <v>892</v>
      </c>
      <c r="B17" s="11">
        <v>310160</v>
      </c>
      <c r="C17" s="7" t="s">
        <v>53</v>
      </c>
      <c r="D17" s="7">
        <v>3621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87">
        <v>565.21428571428567</v>
      </c>
      <c r="P17" s="58">
        <v>705.08125408765352</v>
      </c>
      <c r="Q17" s="99" t="s">
        <v>2086</v>
      </c>
      <c r="R17" s="19"/>
    </row>
    <row r="18" spans="1:18">
      <c r="A18" s="100" t="s">
        <v>977</v>
      </c>
      <c r="B18" s="11">
        <v>310163</v>
      </c>
      <c r="C18" s="7" t="s">
        <v>283</v>
      </c>
      <c r="D18" s="7">
        <v>122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87">
        <v>3.7857142857142856</v>
      </c>
      <c r="P18" s="58">
        <v>53.843184265599284</v>
      </c>
      <c r="Q18" s="99" t="s">
        <v>2086</v>
      </c>
      <c r="R18" s="19"/>
    </row>
    <row r="19" spans="1:18">
      <c r="A19" s="100" t="s">
        <v>863</v>
      </c>
      <c r="B19" s="7">
        <v>310170</v>
      </c>
      <c r="C19" s="7" t="s">
        <v>124</v>
      </c>
      <c r="D19" s="7">
        <v>1982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87">
        <v>106.07142857142857</v>
      </c>
      <c r="P19" s="58">
        <v>254.34353676248935</v>
      </c>
      <c r="Q19" s="99" t="s">
        <v>2086</v>
      </c>
      <c r="R19" s="19"/>
    </row>
    <row r="20" spans="1:18">
      <c r="A20" s="100" t="s">
        <v>1298</v>
      </c>
      <c r="B20" s="11">
        <v>310180</v>
      </c>
      <c r="C20" s="7" t="s">
        <v>297</v>
      </c>
      <c r="D20" s="7">
        <v>315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87">
        <v>16.428571428571427</v>
      </c>
      <c r="P20" s="58">
        <v>219.6039490518838</v>
      </c>
      <c r="Q20" s="99" t="s">
        <v>2086</v>
      </c>
      <c r="R20" s="19"/>
    </row>
    <row r="21" spans="1:18">
      <c r="A21" s="100" t="s">
        <v>892</v>
      </c>
      <c r="B21" s="11">
        <v>310190</v>
      </c>
      <c r="C21" s="7" t="s">
        <v>294</v>
      </c>
      <c r="D21" s="7">
        <v>195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87">
        <v>14</v>
      </c>
      <c r="P21" s="58">
        <v>69.440999950399288</v>
      </c>
      <c r="Q21" s="99" t="s">
        <v>2086</v>
      </c>
      <c r="R21" s="19"/>
    </row>
    <row r="22" spans="1:18">
      <c r="A22" s="100" t="s">
        <v>892</v>
      </c>
      <c r="B22" s="11">
        <v>310200</v>
      </c>
      <c r="C22" s="7" t="s">
        <v>697</v>
      </c>
      <c r="D22" s="7">
        <v>384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87">
        <v>175</v>
      </c>
      <c r="P22" s="58">
        <v>1195.5185134581227</v>
      </c>
      <c r="Q22" s="99" t="s">
        <v>2086</v>
      </c>
      <c r="R22" s="19"/>
    </row>
    <row r="23" spans="1:18">
      <c r="A23" s="100" t="s">
        <v>1551</v>
      </c>
      <c r="B23" s="11">
        <v>310205</v>
      </c>
      <c r="C23" s="7" t="s">
        <v>602</v>
      </c>
      <c r="D23" s="7">
        <v>243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87">
        <v>18.214285714285715</v>
      </c>
      <c r="P23" s="58">
        <v>312.15571061329416</v>
      </c>
      <c r="Q23" s="99" t="s">
        <v>2086</v>
      </c>
      <c r="R23" s="19"/>
    </row>
    <row r="24" spans="1:18">
      <c r="A24" s="100" t="s">
        <v>977</v>
      </c>
      <c r="B24" s="11">
        <v>310210</v>
      </c>
      <c r="C24" s="7" t="s">
        <v>550</v>
      </c>
      <c r="D24" s="7">
        <v>173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87">
        <v>14.214285714285714</v>
      </c>
      <c r="P24" s="58">
        <v>126.24820778297996</v>
      </c>
      <c r="Q24" s="99" t="s">
        <v>2086</v>
      </c>
      <c r="R24" s="19"/>
    </row>
    <row r="25" spans="1:18">
      <c r="A25" s="100" t="s">
        <v>1298</v>
      </c>
      <c r="B25" s="13">
        <v>310220</v>
      </c>
      <c r="C25" s="7" t="s">
        <v>724</v>
      </c>
      <c r="D25" s="7">
        <v>257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87">
        <v>29.642857142857142</v>
      </c>
      <c r="P25" s="58">
        <v>740.14624576422329</v>
      </c>
      <c r="Q25" s="99" t="s">
        <v>2086</v>
      </c>
      <c r="R25" s="19"/>
    </row>
    <row r="26" spans="1:18">
      <c r="A26" s="100" t="s">
        <v>1551</v>
      </c>
      <c r="B26" s="11">
        <v>310230</v>
      </c>
      <c r="C26" s="7" t="s">
        <v>535</v>
      </c>
      <c r="D26" s="7">
        <v>273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87">
        <v>37.5</v>
      </c>
      <c r="P26" s="58">
        <v>241.71715869537192</v>
      </c>
      <c r="Q26" s="99" t="s">
        <v>2086</v>
      </c>
      <c r="R26" s="19"/>
    </row>
    <row r="27" spans="1:18">
      <c r="A27" s="100" t="s">
        <v>948</v>
      </c>
      <c r="B27" s="13">
        <v>310240</v>
      </c>
      <c r="C27" s="7" t="s">
        <v>706</v>
      </c>
      <c r="D27" s="7">
        <v>108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87">
        <v>11.785714285714286</v>
      </c>
      <c r="P27" s="58">
        <v>320.78699743370402</v>
      </c>
      <c r="Q27" s="99" t="s">
        <v>2086</v>
      </c>
      <c r="R27" s="19"/>
    </row>
    <row r="28" spans="1:18">
      <c r="A28" s="100" t="s">
        <v>1551</v>
      </c>
      <c r="B28" s="11">
        <v>310250</v>
      </c>
      <c r="C28" s="7" t="s">
        <v>624</v>
      </c>
      <c r="D28" s="7">
        <v>72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87">
        <v>1.2857142857142858</v>
      </c>
      <c r="P28" s="58">
        <v>26.702269692923899</v>
      </c>
      <c r="Q28" s="99" t="s">
        <v>2085</v>
      </c>
      <c r="R28" s="19"/>
    </row>
    <row r="29" spans="1:18">
      <c r="A29" s="100" t="s">
        <v>892</v>
      </c>
      <c r="B29" s="11">
        <v>310260</v>
      </c>
      <c r="C29" s="7" t="s">
        <v>37</v>
      </c>
      <c r="D29" s="7">
        <v>956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87">
        <v>51.214285714285715</v>
      </c>
      <c r="P29" s="58">
        <v>126.24928687641305</v>
      </c>
      <c r="Q29" s="99" t="s">
        <v>2086</v>
      </c>
      <c r="R29" s="19"/>
    </row>
    <row r="30" spans="1:18">
      <c r="A30" s="100" t="s">
        <v>863</v>
      </c>
      <c r="B30" s="11">
        <v>310270</v>
      </c>
      <c r="C30" s="7" t="s">
        <v>413</v>
      </c>
      <c r="D30" s="7">
        <v>293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87">
        <v>3.7142857142857144</v>
      </c>
      <c r="P30" s="58">
        <v>38.746982206193557</v>
      </c>
      <c r="Q30" s="99" t="s">
        <v>2085</v>
      </c>
      <c r="R30" s="19"/>
    </row>
    <row r="31" spans="1:18">
      <c r="A31" s="100" t="s">
        <v>880</v>
      </c>
      <c r="B31" s="7">
        <v>310280</v>
      </c>
      <c r="C31" s="7" t="s">
        <v>515</v>
      </c>
      <c r="D31" s="7">
        <v>169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87">
        <v>20.285714285714285</v>
      </c>
      <c r="P31" s="58">
        <v>162.63701022780634</v>
      </c>
      <c r="Q31" s="99" t="s">
        <v>2086</v>
      </c>
      <c r="R31" s="19"/>
    </row>
    <row r="32" spans="1:18">
      <c r="A32" s="100" t="s">
        <v>863</v>
      </c>
      <c r="B32" s="11">
        <v>310285</v>
      </c>
      <c r="C32" s="7" t="s">
        <v>613</v>
      </c>
      <c r="D32" s="7">
        <v>42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87">
        <v>1.6428571428571428</v>
      </c>
      <c r="P32" s="58">
        <v>19.223696967670758</v>
      </c>
      <c r="Q32" s="99" t="s">
        <v>2085</v>
      </c>
      <c r="R32" s="19"/>
    </row>
    <row r="33" spans="1:18">
      <c r="A33" s="100" t="s">
        <v>977</v>
      </c>
      <c r="B33" s="11">
        <v>310290</v>
      </c>
      <c r="C33" s="7" t="s">
        <v>326</v>
      </c>
      <c r="D33" s="7">
        <v>283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87">
        <v>19.642857142857142</v>
      </c>
      <c r="P33" s="58">
        <v>166.23948157462038</v>
      </c>
      <c r="Q33" s="99" t="s">
        <v>2086</v>
      </c>
      <c r="R33" s="19"/>
    </row>
    <row r="34" spans="1:18">
      <c r="A34" s="100" t="s">
        <v>1132</v>
      </c>
      <c r="B34" s="11">
        <v>310300</v>
      </c>
      <c r="C34" s="7" t="s">
        <v>274</v>
      </c>
      <c r="D34" s="7">
        <v>201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87">
        <v>0</v>
      </c>
      <c r="P34" s="58">
        <v>0</v>
      </c>
      <c r="Q34" s="99" t="s">
        <v>2085</v>
      </c>
      <c r="R34" s="19"/>
    </row>
    <row r="35" spans="1:18">
      <c r="A35" s="100" t="s">
        <v>880</v>
      </c>
      <c r="B35" s="11">
        <v>310310</v>
      </c>
      <c r="C35" s="7" t="s">
        <v>533</v>
      </c>
      <c r="D35" s="7">
        <v>134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87">
        <v>0</v>
      </c>
      <c r="P35" s="58">
        <v>0</v>
      </c>
      <c r="Q35" s="99" t="s">
        <v>2085</v>
      </c>
      <c r="R35" s="19"/>
    </row>
    <row r="36" spans="1:18">
      <c r="A36" s="100" t="s">
        <v>1004</v>
      </c>
      <c r="B36" s="11">
        <v>310320</v>
      </c>
      <c r="C36" s="7" t="s">
        <v>485</v>
      </c>
      <c r="D36" s="7">
        <v>21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87">
        <v>4.4285714285714288</v>
      </c>
      <c r="P36" s="58">
        <v>188.12962738196384</v>
      </c>
      <c r="Q36" s="99" t="s">
        <v>2086</v>
      </c>
      <c r="R36" s="19"/>
    </row>
    <row r="37" spans="1:18">
      <c r="A37" s="100" t="s">
        <v>880</v>
      </c>
      <c r="B37" s="11">
        <v>310330</v>
      </c>
      <c r="C37" s="7" t="s">
        <v>420</v>
      </c>
      <c r="D37" s="7">
        <v>68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87">
        <v>1.6428571428571428</v>
      </c>
      <c r="P37" s="58">
        <v>80.139372822299649</v>
      </c>
      <c r="Q37" s="99" t="s">
        <v>2086</v>
      </c>
      <c r="R37" s="19"/>
    </row>
    <row r="38" spans="1:18">
      <c r="A38" s="100" t="s">
        <v>948</v>
      </c>
      <c r="B38" s="11">
        <v>310340</v>
      </c>
      <c r="C38" s="7" t="s">
        <v>268</v>
      </c>
      <c r="D38" s="7">
        <v>485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87">
        <v>33.428571428571431</v>
      </c>
      <c r="P38" s="58">
        <v>89.3453733223879</v>
      </c>
      <c r="Q38" s="99" t="s">
        <v>2086</v>
      </c>
      <c r="R38" s="19"/>
    </row>
    <row r="39" spans="1:18">
      <c r="A39" s="100" t="s">
        <v>1437</v>
      </c>
      <c r="B39" s="11">
        <v>310350</v>
      </c>
      <c r="C39" s="7" t="s">
        <v>45</v>
      </c>
      <c r="D39" s="7">
        <v>6786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87">
        <v>1265.8571428571429</v>
      </c>
      <c r="P39" s="58">
        <v>1077.0227449798294</v>
      </c>
      <c r="Q39" s="99" t="s">
        <v>2086</v>
      </c>
      <c r="R39" s="19"/>
    </row>
    <row r="40" spans="1:18">
      <c r="A40" s="100" t="s">
        <v>880</v>
      </c>
      <c r="B40" s="7">
        <v>310360</v>
      </c>
      <c r="C40" s="7" t="s">
        <v>774</v>
      </c>
      <c r="D40" s="7">
        <v>35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87">
        <v>2</v>
      </c>
      <c r="P40" s="58">
        <v>69.71070059254096</v>
      </c>
      <c r="Q40" s="99" t="s">
        <v>2086</v>
      </c>
      <c r="R40" s="19"/>
    </row>
    <row r="41" spans="1:18">
      <c r="A41" s="100" t="s">
        <v>1551</v>
      </c>
      <c r="B41" s="11">
        <v>310370</v>
      </c>
      <c r="C41" s="7" t="s">
        <v>623</v>
      </c>
      <c r="D41" s="7">
        <v>221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87">
        <v>4.5</v>
      </c>
      <c r="P41" s="58">
        <v>51.939058171745152</v>
      </c>
      <c r="Q41" s="99" t="s">
        <v>2086</v>
      </c>
      <c r="R41" s="19"/>
    </row>
    <row r="42" spans="1:18">
      <c r="A42" s="100" t="s">
        <v>1437</v>
      </c>
      <c r="B42" s="11">
        <v>310375</v>
      </c>
      <c r="C42" s="7" t="s">
        <v>519</v>
      </c>
      <c r="D42" s="7">
        <v>1078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87">
        <v>20.5</v>
      </c>
      <c r="P42" s="58">
        <v>293.27610872675251</v>
      </c>
      <c r="Q42" s="99" t="s">
        <v>2086</v>
      </c>
      <c r="R42" s="19"/>
    </row>
    <row r="43" spans="1:18">
      <c r="A43" s="100" t="s">
        <v>1483</v>
      </c>
      <c r="B43" s="11">
        <v>310380</v>
      </c>
      <c r="C43" s="7" t="s">
        <v>808</v>
      </c>
      <c r="D43" s="7">
        <v>67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87">
        <v>7.8571428571428568</v>
      </c>
      <c r="P43" s="58">
        <v>273.29192546583852</v>
      </c>
      <c r="Q43" s="99" t="s">
        <v>2086</v>
      </c>
      <c r="R43" s="19"/>
    </row>
    <row r="44" spans="1:18">
      <c r="A44" s="100" t="s">
        <v>1060</v>
      </c>
      <c r="B44" s="11">
        <v>310390</v>
      </c>
      <c r="C44" s="7" t="s">
        <v>299</v>
      </c>
      <c r="D44" s="7">
        <v>306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87">
        <v>63.214285714285715</v>
      </c>
      <c r="P44" s="58">
        <v>669.85573502475063</v>
      </c>
      <c r="Q44" s="99" t="s">
        <v>2086</v>
      </c>
      <c r="R44" s="19"/>
    </row>
    <row r="45" spans="1:18">
      <c r="A45" s="100" t="s">
        <v>959</v>
      </c>
      <c r="B45" s="11">
        <v>310400</v>
      </c>
      <c r="C45" s="7" t="s">
        <v>72</v>
      </c>
      <c r="D45" s="7">
        <v>4353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87">
        <v>460.28571428571428</v>
      </c>
      <c r="P45" s="58">
        <v>435.95506226093164</v>
      </c>
      <c r="Q45" s="99" t="s">
        <v>2086</v>
      </c>
      <c r="R45" s="19"/>
    </row>
    <row r="46" spans="1:18">
      <c r="A46" s="100" t="s">
        <v>892</v>
      </c>
      <c r="B46" s="11">
        <v>310410</v>
      </c>
      <c r="C46" s="7" t="s">
        <v>233</v>
      </c>
      <c r="D46" s="7">
        <v>322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87">
        <v>21.785714285714285</v>
      </c>
      <c r="P46" s="58">
        <v>198.72037111843736</v>
      </c>
      <c r="Q46" s="99" t="s">
        <v>2086</v>
      </c>
      <c r="R46" s="19"/>
    </row>
    <row r="47" spans="1:18">
      <c r="A47" s="100" t="s">
        <v>1060</v>
      </c>
      <c r="B47" s="11">
        <v>310420</v>
      </c>
      <c r="C47" s="7" t="s">
        <v>73</v>
      </c>
      <c r="D47" s="7">
        <v>1629</v>
      </c>
      <c r="E47" s="16">
        <v>40136</v>
      </c>
      <c r="F47" s="7" t="s">
        <v>55</v>
      </c>
      <c r="G47" s="17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87">
        <v>252.14285714285714</v>
      </c>
      <c r="P47" s="58">
        <v>628.22119080839423</v>
      </c>
      <c r="Q47" s="99" t="s">
        <v>2086</v>
      </c>
      <c r="R47" s="19"/>
    </row>
    <row r="48" spans="1:18">
      <c r="A48" s="100" t="s">
        <v>892</v>
      </c>
      <c r="B48" s="11">
        <v>310430</v>
      </c>
      <c r="C48" s="7" t="s">
        <v>218</v>
      </c>
      <c r="D48" s="7">
        <v>328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87">
        <v>156.14285714285714</v>
      </c>
      <c r="P48" s="58">
        <v>1041.8553222316484</v>
      </c>
      <c r="Q48" s="99" t="s">
        <v>2086</v>
      </c>
      <c r="R48" s="19"/>
    </row>
    <row r="49" spans="1:18">
      <c r="A49" s="100" t="s">
        <v>880</v>
      </c>
      <c r="B49" s="13">
        <v>310440</v>
      </c>
      <c r="C49" s="7" t="s">
        <v>746</v>
      </c>
      <c r="D49" s="7">
        <v>145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87">
        <v>2.9285714285714284</v>
      </c>
      <c r="P49" s="58">
        <v>103.3735061267712</v>
      </c>
      <c r="Q49" s="99" t="s">
        <v>2086</v>
      </c>
      <c r="R49" s="19"/>
    </row>
    <row r="50" spans="1:18">
      <c r="A50" s="100" t="s">
        <v>948</v>
      </c>
      <c r="B50" s="11">
        <v>310445</v>
      </c>
      <c r="C50" s="7" t="s">
        <v>741</v>
      </c>
      <c r="D50" s="7">
        <v>19</v>
      </c>
      <c r="E50" s="16">
        <v>5325</v>
      </c>
      <c r="F50" s="7" t="s">
        <v>503</v>
      </c>
      <c r="G50" s="17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87">
        <v>0</v>
      </c>
      <c r="P50" s="58">
        <v>0</v>
      </c>
      <c r="Q50" s="99" t="s">
        <v>2085</v>
      </c>
      <c r="R50" s="19"/>
    </row>
    <row r="51" spans="1:18">
      <c r="A51" s="100" t="s">
        <v>1483</v>
      </c>
      <c r="B51" s="11">
        <v>310450</v>
      </c>
      <c r="C51" s="7" t="s">
        <v>262</v>
      </c>
      <c r="D51" s="7">
        <v>173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87">
        <v>4.2142857142857144</v>
      </c>
      <c r="P51" s="58">
        <v>23.062910930256194</v>
      </c>
      <c r="Q51" s="99" t="s">
        <v>2085</v>
      </c>
      <c r="R51" s="19"/>
    </row>
    <row r="52" spans="1:18">
      <c r="A52" s="100" t="s">
        <v>880</v>
      </c>
      <c r="B52" s="13">
        <v>310460</v>
      </c>
      <c r="C52" s="7" t="s">
        <v>227</v>
      </c>
      <c r="D52" s="7">
        <v>741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87">
        <v>12.642857142857142</v>
      </c>
      <c r="P52" s="58">
        <v>87.566540676389693</v>
      </c>
      <c r="Q52" s="99" t="s">
        <v>2086</v>
      </c>
      <c r="R52" s="19"/>
    </row>
    <row r="53" spans="1:18">
      <c r="A53" s="100" t="s">
        <v>863</v>
      </c>
      <c r="B53" s="11">
        <v>310470</v>
      </c>
      <c r="C53" s="7" t="s">
        <v>717</v>
      </c>
      <c r="D53" s="7">
        <v>513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87">
        <v>31.5</v>
      </c>
      <c r="P53" s="58">
        <v>238.99848254931715</v>
      </c>
      <c r="Q53" s="99" t="s">
        <v>2086</v>
      </c>
      <c r="R53" s="19"/>
    </row>
    <row r="54" spans="1:18">
      <c r="A54" s="100" t="s">
        <v>1004</v>
      </c>
      <c r="B54" s="11">
        <v>310480</v>
      </c>
      <c r="C54" s="7" t="s">
        <v>678</v>
      </c>
      <c r="D54" s="7">
        <v>119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87">
        <v>2.7142857142857144</v>
      </c>
      <c r="P54" s="58">
        <v>54.264008682241389</v>
      </c>
      <c r="Q54" s="99" t="s">
        <v>2086</v>
      </c>
      <c r="R54" s="19"/>
    </row>
    <row r="55" spans="1:18">
      <c r="A55" s="100" t="s">
        <v>892</v>
      </c>
      <c r="B55" s="11">
        <v>310490</v>
      </c>
      <c r="C55" s="7" t="s">
        <v>289</v>
      </c>
      <c r="D55" s="7">
        <v>621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87">
        <v>93.285714285714292</v>
      </c>
      <c r="P55" s="58">
        <v>482.04689068682455</v>
      </c>
      <c r="Q55" s="99" t="s">
        <v>2086</v>
      </c>
      <c r="R55" s="19"/>
    </row>
    <row r="56" spans="1:18">
      <c r="A56" s="100" t="s">
        <v>1004</v>
      </c>
      <c r="B56" s="11">
        <v>310500</v>
      </c>
      <c r="C56" s="7" t="s">
        <v>403</v>
      </c>
      <c r="D56" s="7">
        <v>254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87">
        <v>11.642857142857142</v>
      </c>
      <c r="P56" s="58">
        <v>147.02433568452005</v>
      </c>
      <c r="Q56" s="99" t="s">
        <v>2086</v>
      </c>
      <c r="R56" s="19"/>
    </row>
    <row r="57" spans="1:18">
      <c r="A57" s="100" t="s">
        <v>1060</v>
      </c>
      <c r="B57" s="11">
        <v>310510</v>
      </c>
      <c r="C57" s="7" t="s">
        <v>204</v>
      </c>
      <c r="D57" s="7">
        <v>348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87">
        <v>117.85714285714286</v>
      </c>
      <c r="P57" s="58">
        <v>486.43007493971214</v>
      </c>
      <c r="Q57" s="99" t="s">
        <v>2086</v>
      </c>
      <c r="R57" s="19"/>
    </row>
    <row r="58" spans="1:18">
      <c r="A58" s="100" t="s">
        <v>863</v>
      </c>
      <c r="B58" s="7">
        <v>310520</v>
      </c>
      <c r="C58" s="7" t="s">
        <v>491</v>
      </c>
      <c r="D58" s="7">
        <v>399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87">
        <v>2.6428571428571428</v>
      </c>
      <c r="P58" s="58">
        <v>53.957883684302622</v>
      </c>
      <c r="Q58" s="99" t="s">
        <v>2086</v>
      </c>
      <c r="R58" s="19"/>
    </row>
    <row r="59" spans="1:18">
      <c r="A59" s="100" t="s">
        <v>892</v>
      </c>
      <c r="B59" s="11">
        <v>310530</v>
      </c>
      <c r="C59" s="7" t="s">
        <v>483</v>
      </c>
      <c r="D59" s="7">
        <v>81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87">
        <v>2.5</v>
      </c>
      <c r="P59" s="58">
        <v>43.088590141330577</v>
      </c>
      <c r="Q59" s="99" t="s">
        <v>2085</v>
      </c>
      <c r="R59" s="19"/>
    </row>
    <row r="60" spans="1:18">
      <c r="A60" s="100" t="s">
        <v>1004</v>
      </c>
      <c r="B60" s="11">
        <v>310540</v>
      </c>
      <c r="C60" s="7" t="s">
        <v>452</v>
      </c>
      <c r="D60" s="7">
        <v>1290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87">
        <v>158.57142857142858</v>
      </c>
      <c r="P60" s="58">
        <v>497.43217445080802</v>
      </c>
      <c r="Q60" s="99" t="s">
        <v>2086</v>
      </c>
      <c r="R60" s="19"/>
    </row>
    <row r="61" spans="1:18">
      <c r="A61" s="100" t="s">
        <v>880</v>
      </c>
      <c r="B61" s="11">
        <v>310550</v>
      </c>
      <c r="C61" s="7" t="s">
        <v>426</v>
      </c>
      <c r="D61" s="7">
        <v>134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87">
        <v>1.2142857142857142</v>
      </c>
      <c r="P61" s="58">
        <v>21.656602715992761</v>
      </c>
      <c r="Q61" s="99" t="s">
        <v>2085</v>
      </c>
      <c r="R61" s="19"/>
    </row>
    <row r="62" spans="1:18">
      <c r="A62" s="100" t="s">
        <v>977</v>
      </c>
      <c r="B62" s="11">
        <v>310560</v>
      </c>
      <c r="C62" s="7" t="s">
        <v>22</v>
      </c>
      <c r="D62" s="7">
        <v>3128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87">
        <v>181.07142857142858</v>
      </c>
      <c r="P62" s="58">
        <v>131.59834627340479</v>
      </c>
      <c r="Q62" s="99" t="s">
        <v>2086</v>
      </c>
      <c r="R62" s="19"/>
    </row>
    <row r="63" spans="1:18">
      <c r="A63" s="100" t="s">
        <v>1551</v>
      </c>
      <c r="B63" s="11">
        <v>310570</v>
      </c>
      <c r="C63" s="7" t="s">
        <v>752</v>
      </c>
      <c r="D63" s="7">
        <v>130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87">
        <v>1.7857142857142858</v>
      </c>
      <c r="P63" s="58">
        <v>33.359131061354113</v>
      </c>
      <c r="Q63" s="99" t="s">
        <v>2085</v>
      </c>
      <c r="R63" s="19"/>
    </row>
    <row r="64" spans="1:18">
      <c r="A64" s="100" t="s">
        <v>977</v>
      </c>
      <c r="B64" s="11">
        <v>310590</v>
      </c>
      <c r="C64" s="7" t="s">
        <v>560</v>
      </c>
      <c r="D64" s="7">
        <v>435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87">
        <v>19.857142857142858</v>
      </c>
      <c r="P64" s="58">
        <v>93.696705785603058</v>
      </c>
      <c r="Q64" s="99" t="s">
        <v>2086</v>
      </c>
      <c r="R64" s="19"/>
    </row>
    <row r="65" spans="1:18">
      <c r="A65" s="100" t="s">
        <v>1004</v>
      </c>
      <c r="B65" s="11">
        <v>310600</v>
      </c>
      <c r="C65" s="7" t="s">
        <v>333</v>
      </c>
      <c r="D65" s="7">
        <v>307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87">
        <v>13.642857142857142</v>
      </c>
      <c r="P65" s="58">
        <v>131.19393348261508</v>
      </c>
      <c r="Q65" s="99" t="s">
        <v>2086</v>
      </c>
      <c r="R65" s="19"/>
    </row>
    <row r="66" spans="1:18">
      <c r="A66" s="100" t="s">
        <v>880</v>
      </c>
      <c r="B66" s="7">
        <v>310610</v>
      </c>
      <c r="C66" s="7" t="s">
        <v>684</v>
      </c>
      <c r="D66" s="7">
        <v>75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87">
        <v>10.071428571428571</v>
      </c>
      <c r="P66" s="58">
        <v>288.16676885346413</v>
      </c>
      <c r="Q66" s="99" t="s">
        <v>2086</v>
      </c>
      <c r="R66" s="19"/>
    </row>
    <row r="67" spans="1:18">
      <c r="A67" s="100" t="s">
        <v>1004</v>
      </c>
      <c r="B67" s="11">
        <v>310620</v>
      </c>
      <c r="C67" s="7" t="s">
        <v>0</v>
      </c>
      <c r="D67" s="7">
        <v>89724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87">
        <v>5631.7142857142853</v>
      </c>
      <c r="P67" s="58">
        <v>223.61809102235364</v>
      </c>
      <c r="Q67" s="99" t="s">
        <v>2086</v>
      </c>
      <c r="R67" s="19"/>
    </row>
    <row r="68" spans="1:18">
      <c r="A68" s="100" t="s">
        <v>1132</v>
      </c>
      <c r="B68" s="11">
        <v>310630</v>
      </c>
      <c r="C68" s="7" t="s">
        <v>34</v>
      </c>
      <c r="D68" s="7">
        <v>1318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87">
        <v>73.071428571428569</v>
      </c>
      <c r="P68" s="58">
        <v>277.331974234965</v>
      </c>
      <c r="Q68" s="99" t="s">
        <v>2086</v>
      </c>
      <c r="R68" s="19"/>
    </row>
    <row r="69" spans="1:18">
      <c r="A69" s="100" t="s">
        <v>1004</v>
      </c>
      <c r="B69" s="11">
        <v>310640</v>
      </c>
      <c r="C69" s="7" t="s">
        <v>130</v>
      </c>
      <c r="D69" s="7">
        <v>243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87">
        <v>8.8571428571428577</v>
      </c>
      <c r="P69" s="58">
        <v>113.21926188345722</v>
      </c>
      <c r="Q69" s="99" t="s">
        <v>2086</v>
      </c>
      <c r="R69" s="19"/>
    </row>
    <row r="70" spans="1:18">
      <c r="A70" s="100" t="s">
        <v>948</v>
      </c>
      <c r="B70" s="11">
        <v>310650</v>
      </c>
      <c r="C70" s="7" t="s">
        <v>493</v>
      </c>
      <c r="D70" s="7">
        <v>10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87">
        <v>0</v>
      </c>
      <c r="P70" s="58">
        <v>0</v>
      </c>
      <c r="Q70" s="99" t="s">
        <v>2085</v>
      </c>
      <c r="R70" s="19"/>
    </row>
    <row r="71" spans="1:18">
      <c r="A71" s="100" t="s">
        <v>863</v>
      </c>
      <c r="B71" s="7">
        <v>310660</v>
      </c>
      <c r="C71" s="7" t="s">
        <v>809</v>
      </c>
      <c r="D71" s="7">
        <v>207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87">
        <v>8.5</v>
      </c>
      <c r="P71" s="58">
        <v>182.20793140407289</v>
      </c>
      <c r="Q71" s="99" t="s">
        <v>2086</v>
      </c>
      <c r="R71" s="19"/>
    </row>
    <row r="72" spans="1:18">
      <c r="A72" s="100" t="s">
        <v>1048</v>
      </c>
      <c r="B72" s="7">
        <v>310665</v>
      </c>
      <c r="C72" s="7" t="s">
        <v>725</v>
      </c>
      <c r="D72" s="7">
        <v>42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87">
        <v>7.6428571428571432</v>
      </c>
      <c r="P72" s="58">
        <v>159.09361246580232</v>
      </c>
      <c r="Q72" s="99" t="s">
        <v>2086</v>
      </c>
      <c r="R72" s="19"/>
    </row>
    <row r="73" spans="1:18">
      <c r="A73" s="100" t="s">
        <v>1004</v>
      </c>
      <c r="B73" s="11">
        <v>310670</v>
      </c>
      <c r="C73" s="7" t="s">
        <v>1</v>
      </c>
      <c r="D73" s="7">
        <v>13604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87">
        <v>800.07142857142856</v>
      </c>
      <c r="P73" s="58">
        <v>184.2917789183104</v>
      </c>
      <c r="Q73" s="99" t="s">
        <v>2086</v>
      </c>
      <c r="R73" s="19"/>
    </row>
    <row r="74" spans="1:18">
      <c r="A74" s="100" t="s">
        <v>880</v>
      </c>
      <c r="B74" s="7">
        <v>310680</v>
      </c>
      <c r="C74" s="7" t="s">
        <v>605</v>
      </c>
      <c r="D74" s="7">
        <v>62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87">
        <v>1.4285714285714286</v>
      </c>
      <c r="P74" s="58">
        <v>39.463299131807425</v>
      </c>
      <c r="Q74" s="99" t="s">
        <v>2085</v>
      </c>
      <c r="R74" s="19"/>
    </row>
    <row r="75" spans="1:18">
      <c r="A75" s="100" t="s">
        <v>880</v>
      </c>
      <c r="B75" s="11">
        <v>310690</v>
      </c>
      <c r="C75" s="7" t="s">
        <v>340</v>
      </c>
      <c r="D75" s="7">
        <v>447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87">
        <v>83.428571428571431</v>
      </c>
      <c r="P75" s="58">
        <v>565.15764414423131</v>
      </c>
      <c r="Q75" s="99" t="s">
        <v>2086</v>
      </c>
      <c r="R75" s="19"/>
    </row>
    <row r="76" spans="1:18">
      <c r="A76" s="100" t="s">
        <v>1004</v>
      </c>
      <c r="B76" s="11">
        <v>310700</v>
      </c>
      <c r="C76" s="7" t="s">
        <v>518</v>
      </c>
      <c r="D76" s="7">
        <v>28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87">
        <v>0</v>
      </c>
      <c r="P76" s="58">
        <v>0</v>
      </c>
      <c r="Q76" s="99" t="s">
        <v>2085</v>
      </c>
      <c r="R76" s="19"/>
    </row>
    <row r="77" spans="1:18">
      <c r="A77" s="100" t="s">
        <v>892</v>
      </c>
      <c r="B77" s="11">
        <v>310710</v>
      </c>
      <c r="C77" s="7" t="s">
        <v>500</v>
      </c>
      <c r="D77" s="7">
        <v>968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87">
        <v>259.42857142857144</v>
      </c>
      <c r="P77" s="58">
        <v>635.3871453063224</v>
      </c>
      <c r="Q77" s="99" t="s">
        <v>2086</v>
      </c>
      <c r="R77" s="19"/>
    </row>
    <row r="78" spans="1:18">
      <c r="A78" s="100" t="s">
        <v>880</v>
      </c>
      <c r="B78" s="7">
        <v>310720</v>
      </c>
      <c r="C78" s="7" t="s">
        <v>481</v>
      </c>
      <c r="D78" s="7">
        <v>61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87">
        <v>4.3571428571428568</v>
      </c>
      <c r="P78" s="58">
        <v>83.968835173306161</v>
      </c>
      <c r="Q78" s="99" t="s">
        <v>2086</v>
      </c>
      <c r="R78" s="19"/>
    </row>
    <row r="79" spans="1:18">
      <c r="A79" s="100" t="s">
        <v>1048</v>
      </c>
      <c r="B79" s="11">
        <v>310730</v>
      </c>
      <c r="C79" s="7" t="s">
        <v>125</v>
      </c>
      <c r="D79" s="7">
        <v>753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87">
        <v>62.642857142857146</v>
      </c>
      <c r="P79" s="58">
        <v>122.47371772670905</v>
      </c>
      <c r="Q79" s="99" t="s">
        <v>2086</v>
      </c>
      <c r="R79" s="19"/>
    </row>
    <row r="80" spans="1:18">
      <c r="A80" s="100" t="s">
        <v>1060</v>
      </c>
      <c r="B80" s="11">
        <v>310740</v>
      </c>
      <c r="C80" s="7" t="s">
        <v>18</v>
      </c>
      <c r="D80" s="7">
        <v>1847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87">
        <v>77.214285714285708</v>
      </c>
      <c r="P80" s="58">
        <v>153.35508582777697</v>
      </c>
      <c r="Q80" s="99" t="s">
        <v>2086</v>
      </c>
      <c r="R80" s="19"/>
    </row>
    <row r="81" spans="1:18">
      <c r="A81" s="100" t="s">
        <v>880</v>
      </c>
      <c r="B81" s="7">
        <v>310750</v>
      </c>
      <c r="C81" s="7" t="s">
        <v>436</v>
      </c>
      <c r="D81" s="7">
        <v>109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87">
        <v>12</v>
      </c>
      <c r="P81" s="58">
        <v>181.48820326678765</v>
      </c>
      <c r="Q81" s="99" t="s">
        <v>2086</v>
      </c>
      <c r="R81" s="19"/>
    </row>
    <row r="82" spans="1:18">
      <c r="A82" s="100" t="s">
        <v>892</v>
      </c>
      <c r="B82" s="11">
        <v>310760</v>
      </c>
      <c r="C82" s="7" t="s">
        <v>295</v>
      </c>
      <c r="D82" s="7">
        <v>152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87">
        <v>10.285714285714286</v>
      </c>
      <c r="P82" s="58">
        <v>239.42537909018358</v>
      </c>
      <c r="Q82" s="99" t="s">
        <v>2086</v>
      </c>
      <c r="R82" s="19"/>
    </row>
    <row r="83" spans="1:18">
      <c r="A83" s="100" t="s">
        <v>1004</v>
      </c>
      <c r="B83" s="11">
        <v>310770</v>
      </c>
      <c r="C83" s="7" t="s">
        <v>395</v>
      </c>
      <c r="D83" s="7">
        <v>72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87">
        <v>5</v>
      </c>
      <c r="P83" s="58">
        <v>83.556149732620327</v>
      </c>
      <c r="Q83" s="99" t="s">
        <v>2086</v>
      </c>
      <c r="R83" s="19"/>
    </row>
    <row r="84" spans="1:18">
      <c r="A84" s="100" t="s">
        <v>1132</v>
      </c>
      <c r="B84" s="11">
        <v>310780</v>
      </c>
      <c r="C84" s="7" t="s">
        <v>191</v>
      </c>
      <c r="D84" s="7">
        <v>279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87">
        <v>21.857142857142858</v>
      </c>
      <c r="P84" s="58">
        <v>143.39134591053505</v>
      </c>
      <c r="Q84" s="99" t="s">
        <v>2086</v>
      </c>
      <c r="R84" s="19"/>
    </row>
    <row r="85" spans="1:18">
      <c r="A85" s="100" t="s">
        <v>892</v>
      </c>
      <c r="B85" s="11">
        <v>310790</v>
      </c>
      <c r="C85" s="7" t="s">
        <v>566</v>
      </c>
      <c r="D85" s="7">
        <v>248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87">
        <v>5.2857142857142856</v>
      </c>
      <c r="P85" s="58">
        <v>49.146576343229057</v>
      </c>
      <c r="Q85" s="99" t="s">
        <v>2085</v>
      </c>
      <c r="R85" s="19"/>
    </row>
    <row r="86" spans="1:18">
      <c r="A86" s="100" t="s">
        <v>977</v>
      </c>
      <c r="B86" s="11">
        <v>310800</v>
      </c>
      <c r="C86" s="7" t="s">
        <v>171</v>
      </c>
      <c r="D86" s="7">
        <v>169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87">
        <v>23.214285714285715</v>
      </c>
      <c r="P86" s="58">
        <v>129.13325757515554</v>
      </c>
      <c r="Q86" s="99" t="s">
        <v>2086</v>
      </c>
      <c r="R86" s="19"/>
    </row>
    <row r="87" spans="1:18">
      <c r="A87" s="100" t="s">
        <v>1004</v>
      </c>
      <c r="B87" s="11">
        <v>310810</v>
      </c>
      <c r="C87" s="7" t="s">
        <v>773</v>
      </c>
      <c r="D87" s="7">
        <v>164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87">
        <v>4.0714285714285712</v>
      </c>
      <c r="P87" s="58">
        <v>58.130048135759154</v>
      </c>
      <c r="Q87" s="99" t="s">
        <v>2086</v>
      </c>
      <c r="R87" s="19"/>
    </row>
    <row r="88" spans="1:18">
      <c r="A88" s="100" t="s">
        <v>1483</v>
      </c>
      <c r="B88" s="11">
        <v>310820</v>
      </c>
      <c r="C88" s="7" t="s">
        <v>456</v>
      </c>
      <c r="D88" s="7">
        <v>213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87">
        <v>5.0714285714285712</v>
      </c>
      <c r="P88" s="58">
        <v>90.351479982693235</v>
      </c>
      <c r="Q88" s="99" t="s">
        <v>2086</v>
      </c>
      <c r="R88" s="19"/>
    </row>
    <row r="89" spans="1:18">
      <c r="A89" s="100" t="s">
        <v>1048</v>
      </c>
      <c r="B89" s="11">
        <v>310825</v>
      </c>
      <c r="C89" s="7" t="s">
        <v>780</v>
      </c>
      <c r="D89" s="7">
        <v>14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87">
        <v>0.21428571428571427</v>
      </c>
      <c r="P89" s="58">
        <v>1.8636781552071167</v>
      </c>
      <c r="Q89" s="99" t="s">
        <v>2085</v>
      </c>
      <c r="R89" s="19"/>
    </row>
    <row r="90" spans="1:18">
      <c r="A90" s="100" t="s">
        <v>892</v>
      </c>
      <c r="B90" s="11">
        <v>310830</v>
      </c>
      <c r="C90" s="7" t="s">
        <v>263</v>
      </c>
      <c r="D90" s="7">
        <v>672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87">
        <v>43.214285714285715</v>
      </c>
      <c r="P90" s="58">
        <v>218.74005727012411</v>
      </c>
      <c r="Q90" s="99" t="s">
        <v>2086</v>
      </c>
      <c r="R90" s="19"/>
    </row>
    <row r="91" spans="1:18">
      <c r="A91" s="100" t="s">
        <v>892</v>
      </c>
      <c r="B91" s="11">
        <v>310840</v>
      </c>
      <c r="C91" s="7" t="s">
        <v>137</v>
      </c>
      <c r="D91" s="7">
        <v>333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87">
        <v>82.142857142857139</v>
      </c>
      <c r="P91" s="58">
        <v>539.95173301030127</v>
      </c>
      <c r="Q91" s="99" t="s">
        <v>2086</v>
      </c>
      <c r="R91" s="19"/>
    </row>
    <row r="92" spans="1:18">
      <c r="A92" s="100" t="s">
        <v>1048</v>
      </c>
      <c r="B92" s="11">
        <v>310850</v>
      </c>
      <c r="C92" s="7" t="s">
        <v>750</v>
      </c>
      <c r="D92" s="7">
        <v>71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87">
        <v>31.357142857142858</v>
      </c>
      <c r="P92" s="58">
        <v>486.15725359911409</v>
      </c>
      <c r="Q92" s="99" t="s">
        <v>2086</v>
      </c>
      <c r="R92" s="19"/>
    </row>
    <row r="93" spans="1:18">
      <c r="A93" s="100" t="s">
        <v>1483</v>
      </c>
      <c r="B93" s="11">
        <v>310855</v>
      </c>
      <c r="C93" s="7" t="s">
        <v>621</v>
      </c>
      <c r="D93" s="7">
        <v>588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87">
        <v>14.071428571428571</v>
      </c>
      <c r="P93" s="58">
        <v>87.378468526009499</v>
      </c>
      <c r="Q93" s="99" t="s">
        <v>2086</v>
      </c>
      <c r="R93" s="19"/>
    </row>
    <row r="94" spans="1:18">
      <c r="A94" s="100" t="s">
        <v>1048</v>
      </c>
      <c r="B94" s="11">
        <v>310860</v>
      </c>
      <c r="C94" s="7" t="s">
        <v>230</v>
      </c>
      <c r="D94" s="7">
        <v>460</v>
      </c>
      <c r="E94" s="16">
        <v>32663</v>
      </c>
      <c r="F94" s="7" t="s">
        <v>129</v>
      </c>
      <c r="G94" s="17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87">
        <v>38.142857142857146</v>
      </c>
      <c r="P94" s="58">
        <v>116.77695601401324</v>
      </c>
      <c r="Q94" s="99" t="s">
        <v>2086</v>
      </c>
      <c r="R94" s="19"/>
    </row>
    <row r="95" spans="1:18">
      <c r="A95" s="100" t="s">
        <v>880</v>
      </c>
      <c r="B95" s="11">
        <v>310870</v>
      </c>
      <c r="C95" s="7" t="s">
        <v>336</v>
      </c>
      <c r="D95" s="7">
        <v>94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87">
        <v>5.1428571428571432</v>
      </c>
      <c r="P95" s="58">
        <v>116.11779505209174</v>
      </c>
      <c r="Q95" s="99" t="s">
        <v>2086</v>
      </c>
      <c r="R95" s="19"/>
    </row>
    <row r="96" spans="1:18">
      <c r="A96" s="100" t="s">
        <v>1132</v>
      </c>
      <c r="B96" s="11">
        <v>310880</v>
      </c>
      <c r="C96" s="7" t="s">
        <v>433</v>
      </c>
      <c r="D96" s="7">
        <v>71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87">
        <v>4.4285714285714288</v>
      </c>
      <c r="P96" s="58">
        <v>89.17783786893736</v>
      </c>
      <c r="Q96" s="99" t="s">
        <v>2086</v>
      </c>
      <c r="R96" s="19"/>
    </row>
    <row r="97" spans="1:18">
      <c r="A97" s="100" t="s">
        <v>892</v>
      </c>
      <c r="B97" s="11">
        <v>310890</v>
      </c>
      <c r="C97" s="7" t="s">
        <v>789</v>
      </c>
      <c r="D97" s="7">
        <v>417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87">
        <v>33.142857142857146</v>
      </c>
      <c r="P97" s="58">
        <v>224.8802900180292</v>
      </c>
      <c r="Q97" s="99" t="s">
        <v>2086</v>
      </c>
      <c r="R97" s="19"/>
    </row>
    <row r="98" spans="1:18">
      <c r="A98" s="100" t="s">
        <v>1004</v>
      </c>
      <c r="B98" s="11">
        <v>310900</v>
      </c>
      <c r="C98" s="7" t="s">
        <v>95</v>
      </c>
      <c r="D98" s="7">
        <v>1942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87">
        <v>386.21428571428572</v>
      </c>
      <c r="P98" s="58">
        <v>946.2789378994604</v>
      </c>
      <c r="Q98" s="99" t="s">
        <v>2086</v>
      </c>
      <c r="R98" s="19"/>
    </row>
    <row r="99" spans="1:18">
      <c r="A99" s="100" t="s">
        <v>892</v>
      </c>
      <c r="B99" s="11">
        <v>310910</v>
      </c>
      <c r="C99" s="7" t="s">
        <v>93</v>
      </c>
      <c r="D99" s="7">
        <v>256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87">
        <v>29.071428571428573</v>
      </c>
      <c r="P99" s="58">
        <v>259.21915801541303</v>
      </c>
      <c r="Q99" s="99" t="s">
        <v>2086</v>
      </c>
      <c r="R99" s="19"/>
    </row>
    <row r="100" spans="1:18">
      <c r="A100" s="100" t="s">
        <v>1004</v>
      </c>
      <c r="B100" s="11">
        <v>310920</v>
      </c>
      <c r="C100" s="7" t="s">
        <v>380</v>
      </c>
      <c r="D100" s="7">
        <v>138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87">
        <v>8.5714285714285712</v>
      </c>
      <c r="P100" s="58">
        <v>80.362165492486142</v>
      </c>
      <c r="Q100" s="99" t="s">
        <v>2086</v>
      </c>
      <c r="R100" s="19"/>
    </row>
    <row r="101" spans="1:18">
      <c r="A101" s="100" t="s">
        <v>1132</v>
      </c>
      <c r="B101" s="11">
        <v>310925</v>
      </c>
      <c r="C101" s="7" t="s">
        <v>359</v>
      </c>
      <c r="D101" s="7">
        <v>286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87">
        <v>4.8571428571428568</v>
      </c>
      <c r="P101" s="58">
        <v>117.72037947510559</v>
      </c>
      <c r="Q101" s="99" t="s">
        <v>2086</v>
      </c>
      <c r="R101" s="19"/>
    </row>
    <row r="102" spans="1:18">
      <c r="A102" s="100" t="s">
        <v>1483</v>
      </c>
      <c r="B102" s="11">
        <v>310930</v>
      </c>
      <c r="C102" s="7" t="s">
        <v>186</v>
      </c>
      <c r="D102" s="7">
        <v>587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87">
        <v>14.071428571428571</v>
      </c>
      <c r="P102" s="58">
        <v>56.767099287673759</v>
      </c>
      <c r="Q102" s="99" t="s">
        <v>2086</v>
      </c>
      <c r="R102" s="19"/>
    </row>
    <row r="103" spans="1:18">
      <c r="A103" s="100" t="s">
        <v>1048</v>
      </c>
      <c r="B103" s="7">
        <v>310940</v>
      </c>
      <c r="C103" s="7" t="s">
        <v>276</v>
      </c>
      <c r="D103" s="7">
        <v>507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87">
        <v>3.8571428571428572</v>
      </c>
      <c r="P103" s="58">
        <v>13.597288599932519</v>
      </c>
      <c r="Q103" s="99" t="s">
        <v>2085</v>
      </c>
      <c r="R103" s="19"/>
    </row>
    <row r="104" spans="1:18">
      <c r="A104" s="100" t="s">
        <v>1483</v>
      </c>
      <c r="B104" s="11">
        <v>310945</v>
      </c>
      <c r="C104" s="7" t="s">
        <v>342</v>
      </c>
      <c r="D104" s="7">
        <v>108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87">
        <v>11.5</v>
      </c>
      <c r="P104" s="58">
        <v>162.49823371485093</v>
      </c>
      <c r="Q104" s="99" t="s">
        <v>2086</v>
      </c>
      <c r="R104" s="19"/>
    </row>
    <row r="105" spans="1:18">
      <c r="A105" s="100" t="s">
        <v>892</v>
      </c>
      <c r="B105" s="11">
        <v>310950</v>
      </c>
      <c r="C105" s="7" t="s">
        <v>553</v>
      </c>
      <c r="D105" s="7">
        <v>201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87">
        <v>8</v>
      </c>
      <c r="P105" s="58">
        <v>55.971454558175331</v>
      </c>
      <c r="Q105" s="99" t="s">
        <v>2086</v>
      </c>
      <c r="R105" s="19"/>
    </row>
    <row r="106" spans="1:18">
      <c r="A106" s="100" t="s">
        <v>1004</v>
      </c>
      <c r="B106" s="11">
        <v>310960</v>
      </c>
      <c r="C106" s="7" t="s">
        <v>190</v>
      </c>
      <c r="D106" s="7">
        <v>168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87">
        <v>6.3571428571428568</v>
      </c>
      <c r="P106" s="58">
        <v>169.4786152264158</v>
      </c>
      <c r="Q106" s="99" t="s">
        <v>2086</v>
      </c>
      <c r="R106" s="19"/>
    </row>
    <row r="107" spans="1:18">
      <c r="A107" s="100" t="s">
        <v>892</v>
      </c>
      <c r="B107" s="11">
        <v>310970</v>
      </c>
      <c r="C107" s="7" t="s">
        <v>302</v>
      </c>
      <c r="D107" s="7">
        <v>343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87">
        <v>43</v>
      </c>
      <c r="P107" s="58">
        <v>370.11533826820448</v>
      </c>
      <c r="Q107" s="99" t="s">
        <v>2086</v>
      </c>
      <c r="R107" s="19"/>
    </row>
    <row r="108" spans="1:18">
      <c r="A108" s="100" t="s">
        <v>1437</v>
      </c>
      <c r="B108" s="11">
        <v>310980</v>
      </c>
      <c r="C108" s="7" t="s">
        <v>803</v>
      </c>
      <c r="D108" s="7">
        <v>88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87">
        <v>25.642857142857142</v>
      </c>
      <c r="P108" s="58">
        <v>934.84714337794901</v>
      </c>
      <c r="Q108" s="99" t="s">
        <v>2086</v>
      </c>
      <c r="R108" s="19"/>
    </row>
    <row r="109" spans="1:18">
      <c r="A109" s="100" t="s">
        <v>1004</v>
      </c>
      <c r="B109" s="11">
        <v>310990</v>
      </c>
      <c r="C109" s="7" t="s">
        <v>216</v>
      </c>
      <c r="D109" s="7">
        <v>465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87">
        <v>76.785714285714292</v>
      </c>
      <c r="P109" s="58">
        <v>649.02133619908966</v>
      </c>
      <c r="Q109" s="99" t="s">
        <v>2086</v>
      </c>
      <c r="R109" s="19"/>
    </row>
    <row r="110" spans="1:18">
      <c r="A110" s="100" t="s">
        <v>1004</v>
      </c>
      <c r="B110" s="11">
        <v>311000</v>
      </c>
      <c r="C110" s="7" t="s">
        <v>98</v>
      </c>
      <c r="D110" s="7">
        <v>922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87">
        <v>135.28571428571428</v>
      </c>
      <c r="P110" s="58">
        <v>301.07649950085522</v>
      </c>
      <c r="Q110" s="99" t="s">
        <v>2086</v>
      </c>
      <c r="R110" s="19"/>
    </row>
    <row r="111" spans="1:18">
      <c r="A111" s="100" t="s">
        <v>880</v>
      </c>
      <c r="B111" s="11">
        <v>311010</v>
      </c>
      <c r="C111" s="7" t="s">
        <v>451</v>
      </c>
      <c r="D111" s="7">
        <v>69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87">
        <v>5.5714285714285712</v>
      </c>
      <c r="P111" s="58">
        <v>102.94583465315173</v>
      </c>
      <c r="Q111" s="99" t="s">
        <v>2086</v>
      </c>
      <c r="R111" s="19"/>
    </row>
    <row r="112" spans="1:18">
      <c r="A112" s="100" t="s">
        <v>1551</v>
      </c>
      <c r="B112" s="11">
        <v>311020</v>
      </c>
      <c r="C112" s="7" t="s">
        <v>744</v>
      </c>
      <c r="D112" s="7">
        <v>138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87">
        <v>14.5</v>
      </c>
      <c r="P112" s="58">
        <v>357.14285714285717</v>
      </c>
      <c r="Q112" s="99" t="s">
        <v>2086</v>
      </c>
      <c r="R112" s="19"/>
    </row>
    <row r="113" spans="1:18">
      <c r="A113" s="100" t="s">
        <v>892</v>
      </c>
      <c r="B113" s="11">
        <v>311030</v>
      </c>
      <c r="C113" s="7" t="s">
        <v>43</v>
      </c>
      <c r="D113" s="7">
        <v>322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87">
        <v>20.214285714285715</v>
      </c>
      <c r="P113" s="58">
        <v>137.05529672713891</v>
      </c>
      <c r="Q113" s="99" t="s">
        <v>2086</v>
      </c>
      <c r="R113" s="19"/>
    </row>
    <row r="114" spans="1:18">
      <c r="A114" s="100" t="s">
        <v>1060</v>
      </c>
      <c r="B114" s="11">
        <v>311040</v>
      </c>
      <c r="C114" s="7" t="s">
        <v>665</v>
      </c>
      <c r="D114" s="7">
        <v>46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87">
        <v>12.571428571428571</v>
      </c>
      <c r="P114" s="58">
        <v>405.39917998802224</v>
      </c>
      <c r="Q114" s="99" t="s">
        <v>2086</v>
      </c>
      <c r="R114" s="19"/>
    </row>
    <row r="115" spans="1:18">
      <c r="A115" s="100" t="s">
        <v>892</v>
      </c>
      <c r="B115" s="11">
        <v>311050</v>
      </c>
      <c r="C115" s="7" t="s">
        <v>106</v>
      </c>
      <c r="D115" s="7">
        <v>1407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87">
        <v>182.85714285714286</v>
      </c>
      <c r="P115" s="58">
        <v>824.83261697479759</v>
      </c>
      <c r="Q115" s="99" t="s">
        <v>2086</v>
      </c>
      <c r="R115" s="19"/>
    </row>
    <row r="116" spans="1:18">
      <c r="A116" s="100" t="s">
        <v>892</v>
      </c>
      <c r="B116" s="11">
        <v>311060</v>
      </c>
      <c r="C116" s="7" t="s">
        <v>212</v>
      </c>
      <c r="D116" s="7">
        <v>1248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87">
        <v>285.78571428571428</v>
      </c>
      <c r="P116" s="58">
        <v>950.08548632218844</v>
      </c>
      <c r="Q116" s="99" t="s">
        <v>2086</v>
      </c>
      <c r="R116" s="19"/>
    </row>
    <row r="117" spans="1:18">
      <c r="A117" s="100" t="s">
        <v>892</v>
      </c>
      <c r="B117" s="11">
        <v>311070</v>
      </c>
      <c r="C117" s="7" t="s">
        <v>47</v>
      </c>
      <c r="D117" s="7">
        <v>165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87">
        <v>7.0714285714285712</v>
      </c>
      <c r="P117" s="58">
        <v>54.133266259117903</v>
      </c>
      <c r="Q117" s="99" t="s">
        <v>2086</v>
      </c>
      <c r="R117" s="19"/>
    </row>
    <row r="118" spans="1:18">
      <c r="A118" s="100" t="s">
        <v>863</v>
      </c>
      <c r="B118" s="11">
        <v>311080</v>
      </c>
      <c r="C118" s="7" t="s">
        <v>810</v>
      </c>
      <c r="D118" s="7">
        <v>79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87">
        <v>6.9285714285714288</v>
      </c>
      <c r="P118" s="58">
        <v>185.70279894321706</v>
      </c>
      <c r="Q118" s="99" t="s">
        <v>2086</v>
      </c>
      <c r="R118" s="19"/>
    </row>
    <row r="119" spans="1:18">
      <c r="A119" s="100" t="s">
        <v>892</v>
      </c>
      <c r="B119" s="11">
        <v>311090</v>
      </c>
      <c r="C119" s="7" t="s">
        <v>41</v>
      </c>
      <c r="D119" s="7">
        <v>603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87">
        <v>56.928571428571431</v>
      </c>
      <c r="P119" s="58">
        <v>338.73956580132943</v>
      </c>
      <c r="Q119" s="99" t="s">
        <v>2086</v>
      </c>
      <c r="R119" s="19"/>
    </row>
    <row r="120" spans="1:18">
      <c r="A120" s="100" t="s">
        <v>892</v>
      </c>
      <c r="B120" s="11">
        <v>311100</v>
      </c>
      <c r="C120" s="7" t="s">
        <v>284</v>
      </c>
      <c r="D120" s="7">
        <v>504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87">
        <v>12.285714285714286</v>
      </c>
      <c r="P120" s="58">
        <v>57.728194181535038</v>
      </c>
      <c r="Q120" s="99" t="s">
        <v>2086</v>
      </c>
      <c r="R120" s="19"/>
    </row>
    <row r="121" spans="1:18">
      <c r="A121" s="100" t="s">
        <v>1437</v>
      </c>
      <c r="B121" s="11">
        <v>311110</v>
      </c>
      <c r="C121" s="7" t="s">
        <v>312</v>
      </c>
      <c r="D121" s="7">
        <v>239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87">
        <v>4.2857142857142856</v>
      </c>
      <c r="P121" s="58">
        <v>21.385799828913601</v>
      </c>
      <c r="Q121" s="99" t="s">
        <v>2085</v>
      </c>
      <c r="R121" s="19"/>
    </row>
    <row r="122" spans="1:18">
      <c r="A122" s="100" t="s">
        <v>1048</v>
      </c>
      <c r="B122" s="11">
        <v>311115</v>
      </c>
      <c r="C122" s="7" t="s">
        <v>781</v>
      </c>
      <c r="D122" s="7">
        <v>52</v>
      </c>
      <c r="E122" s="16">
        <v>3890</v>
      </c>
      <c r="F122" s="7" t="s">
        <v>129</v>
      </c>
      <c r="G122" s="17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87">
        <v>6</v>
      </c>
      <c r="P122" s="58">
        <v>154.24164524421593</v>
      </c>
      <c r="Q122" s="99" t="s">
        <v>2086</v>
      </c>
      <c r="R122" s="19"/>
    </row>
    <row r="123" spans="1:18">
      <c r="A123" s="100" t="s">
        <v>1060</v>
      </c>
      <c r="B123" s="11">
        <v>311120</v>
      </c>
      <c r="C123" s="7" t="s">
        <v>14</v>
      </c>
      <c r="D123" s="7">
        <v>1999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87">
        <v>569.85714285714289</v>
      </c>
      <c r="P123" s="58">
        <v>1035.3132932254332</v>
      </c>
      <c r="Q123" s="99" t="s">
        <v>2086</v>
      </c>
      <c r="R123" s="19"/>
    </row>
    <row r="124" spans="1:18">
      <c r="A124" s="100" t="s">
        <v>892</v>
      </c>
      <c r="B124" s="11">
        <v>311130</v>
      </c>
      <c r="C124" s="7" t="s">
        <v>457</v>
      </c>
      <c r="D124" s="7">
        <v>253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87">
        <v>24.214285714285715</v>
      </c>
      <c r="P124" s="58">
        <v>204.49527670201599</v>
      </c>
      <c r="Q124" s="99" t="s">
        <v>2086</v>
      </c>
      <c r="R124" s="19"/>
    </row>
    <row r="125" spans="1:18">
      <c r="A125" s="100" t="s">
        <v>959</v>
      </c>
      <c r="B125" s="11">
        <v>311140</v>
      </c>
      <c r="C125" s="7" t="s">
        <v>391</v>
      </c>
      <c r="D125" s="7">
        <v>268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87">
        <v>13.285714285714286</v>
      </c>
      <c r="P125" s="58">
        <v>160.1267239449715</v>
      </c>
      <c r="Q125" s="99" t="s">
        <v>2086</v>
      </c>
      <c r="R125" s="19"/>
    </row>
    <row r="126" spans="1:18">
      <c r="A126" s="100" t="s">
        <v>959</v>
      </c>
      <c r="B126" s="11">
        <v>311150</v>
      </c>
      <c r="C126" s="7" t="s">
        <v>16</v>
      </c>
      <c r="D126" s="7">
        <v>296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87">
        <v>28.214285714285715</v>
      </c>
      <c r="P126" s="58">
        <v>181.68771791026927</v>
      </c>
      <c r="Q126" s="99" t="s">
        <v>2086</v>
      </c>
      <c r="R126" s="19"/>
    </row>
    <row r="127" spans="1:18">
      <c r="A127" s="100" t="s">
        <v>892</v>
      </c>
      <c r="B127" s="11">
        <v>311160</v>
      </c>
      <c r="C127" s="7" t="s">
        <v>542</v>
      </c>
      <c r="D127" s="7">
        <v>467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87">
        <v>35.142857142857146</v>
      </c>
      <c r="P127" s="58">
        <v>119.8719416818131</v>
      </c>
      <c r="Q127" s="99" t="s">
        <v>2086</v>
      </c>
      <c r="R127" s="19"/>
    </row>
    <row r="128" spans="1:18">
      <c r="A128" s="100" t="s">
        <v>1551</v>
      </c>
      <c r="B128" s="11">
        <v>311170</v>
      </c>
      <c r="C128" s="7" t="s">
        <v>811</v>
      </c>
      <c r="D128" s="7">
        <v>92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87">
        <v>19.714285714285715</v>
      </c>
      <c r="P128" s="58">
        <v>416.79250981576564</v>
      </c>
      <c r="Q128" s="99" t="s">
        <v>2086</v>
      </c>
      <c r="R128" s="19"/>
    </row>
    <row r="129" spans="1:18">
      <c r="A129" s="100" t="s">
        <v>1437</v>
      </c>
      <c r="B129" s="11">
        <v>311180</v>
      </c>
      <c r="C129" s="7" t="s">
        <v>692</v>
      </c>
      <c r="D129" s="7">
        <v>507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87">
        <v>16.857142857142858</v>
      </c>
      <c r="P129" s="58">
        <v>139.92813860000712</v>
      </c>
      <c r="Q129" s="99" t="s">
        <v>2086</v>
      </c>
      <c r="R129" s="19"/>
    </row>
    <row r="130" spans="1:18">
      <c r="A130" s="100" t="s">
        <v>1060</v>
      </c>
      <c r="B130" s="11">
        <v>311190</v>
      </c>
      <c r="C130" s="7" t="s">
        <v>346</v>
      </c>
      <c r="D130" s="7">
        <v>139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87">
        <v>11.428571428571429</v>
      </c>
      <c r="P130" s="58">
        <v>203.24686872792867</v>
      </c>
      <c r="Q130" s="99" t="s">
        <v>2086</v>
      </c>
      <c r="R130" s="19"/>
    </row>
    <row r="131" spans="1:18">
      <c r="A131" s="100" t="s">
        <v>1060</v>
      </c>
      <c r="B131" s="11">
        <v>311200</v>
      </c>
      <c r="C131" s="7" t="s">
        <v>215</v>
      </c>
      <c r="D131" s="7">
        <v>215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87">
        <v>26.642857142857142</v>
      </c>
      <c r="P131" s="58">
        <v>174.22742049998129</v>
      </c>
      <c r="Q131" s="99" t="s">
        <v>2086</v>
      </c>
      <c r="R131" s="19"/>
    </row>
    <row r="132" spans="1:18">
      <c r="A132" s="100" t="s">
        <v>1298</v>
      </c>
      <c r="B132" s="7">
        <v>311205</v>
      </c>
      <c r="C132" s="7" t="s">
        <v>742</v>
      </c>
      <c r="D132" s="7">
        <v>104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87">
        <v>8.0714285714285712</v>
      </c>
      <c r="P132" s="58">
        <v>179.92484555123877</v>
      </c>
      <c r="Q132" s="99" t="s">
        <v>2086</v>
      </c>
      <c r="R132" s="19"/>
    </row>
    <row r="133" spans="1:18">
      <c r="A133" s="100" t="s">
        <v>880</v>
      </c>
      <c r="B133" s="11">
        <v>311210</v>
      </c>
      <c r="C133" s="7" t="s">
        <v>641</v>
      </c>
      <c r="D133" s="7">
        <v>273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87">
        <v>4.4285714285714288</v>
      </c>
      <c r="P133" s="58">
        <v>79.93811242908717</v>
      </c>
      <c r="Q133" s="99" t="s">
        <v>2086</v>
      </c>
      <c r="R133" s="19"/>
    </row>
    <row r="134" spans="1:18">
      <c r="A134" s="100" t="s">
        <v>977</v>
      </c>
      <c r="B134" s="11">
        <v>311220</v>
      </c>
      <c r="C134" s="7" t="s">
        <v>705</v>
      </c>
      <c r="D134" s="7">
        <v>45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87">
        <v>3.7142857142857144</v>
      </c>
      <c r="P134" s="58">
        <v>78.393535548453229</v>
      </c>
      <c r="Q134" s="99" t="s">
        <v>2086</v>
      </c>
      <c r="R134" s="19"/>
    </row>
    <row r="135" spans="1:18">
      <c r="A135" s="100" t="s">
        <v>948</v>
      </c>
      <c r="B135" s="11">
        <v>311230</v>
      </c>
      <c r="C135" s="7" t="s">
        <v>78</v>
      </c>
      <c r="D135" s="7">
        <v>579</v>
      </c>
      <c r="E135" s="16">
        <v>38602</v>
      </c>
      <c r="F135" s="7" t="s">
        <v>503</v>
      </c>
      <c r="G135" s="17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87">
        <v>69.714285714285708</v>
      </c>
      <c r="P135" s="58">
        <v>180.5976004204075</v>
      </c>
      <c r="Q135" s="99" t="s">
        <v>2086</v>
      </c>
      <c r="R135" s="19"/>
    </row>
    <row r="136" spans="1:18">
      <c r="A136" s="100" t="s">
        <v>892</v>
      </c>
      <c r="B136" s="11">
        <v>311240</v>
      </c>
      <c r="C136" s="7" t="s">
        <v>471</v>
      </c>
      <c r="D136" s="7">
        <v>208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87">
        <v>35.428571428571431</v>
      </c>
      <c r="P136" s="58">
        <v>510.86620661242154</v>
      </c>
      <c r="Q136" s="99" t="s">
        <v>2086</v>
      </c>
      <c r="R136" s="19"/>
    </row>
    <row r="137" spans="1:18">
      <c r="A137" s="100" t="s">
        <v>1004</v>
      </c>
      <c r="B137" s="11">
        <v>311250</v>
      </c>
      <c r="C137" s="7" t="s">
        <v>209</v>
      </c>
      <c r="D137" s="7">
        <v>203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87">
        <v>4.2142857142857144</v>
      </c>
      <c r="P137" s="58">
        <v>42.959079656327361</v>
      </c>
      <c r="Q137" s="99" t="s">
        <v>2085</v>
      </c>
      <c r="R137" s="19"/>
    </row>
    <row r="138" spans="1:18">
      <c r="A138" s="100" t="s">
        <v>1437</v>
      </c>
      <c r="B138" s="11">
        <v>311260</v>
      </c>
      <c r="C138" s="7" t="s">
        <v>361</v>
      </c>
      <c r="D138" s="7">
        <v>843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87">
        <v>42.071428571428569</v>
      </c>
      <c r="P138" s="58">
        <v>255.39627615752184</v>
      </c>
      <c r="Q138" s="99" t="s">
        <v>2086</v>
      </c>
      <c r="R138" s="19"/>
    </row>
    <row r="139" spans="1:18">
      <c r="A139" s="100" t="s">
        <v>1298</v>
      </c>
      <c r="B139" s="11">
        <v>311265</v>
      </c>
      <c r="C139" s="7" t="s">
        <v>704</v>
      </c>
      <c r="D139" s="7">
        <v>188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87">
        <v>3</v>
      </c>
      <c r="P139" s="58">
        <v>53.898670499461012</v>
      </c>
      <c r="Q139" s="99" t="s">
        <v>2086</v>
      </c>
      <c r="R139" s="19"/>
    </row>
    <row r="140" spans="1:18">
      <c r="A140" s="100" t="s">
        <v>1048</v>
      </c>
      <c r="B140" s="11">
        <v>311270</v>
      </c>
      <c r="C140" s="7" t="s">
        <v>597</v>
      </c>
      <c r="D140" s="7">
        <v>220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87">
        <v>4.0714285714285712</v>
      </c>
      <c r="P140" s="58">
        <v>26.60542750721147</v>
      </c>
      <c r="Q140" s="99" t="s">
        <v>2085</v>
      </c>
      <c r="R140" s="19"/>
    </row>
    <row r="141" spans="1:18">
      <c r="A141" s="100" t="s">
        <v>892</v>
      </c>
      <c r="B141" s="11">
        <v>311280</v>
      </c>
      <c r="C141" s="7" t="s">
        <v>279</v>
      </c>
      <c r="D141" s="7">
        <v>319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87">
        <v>37.857142857142854</v>
      </c>
      <c r="P141" s="58">
        <v>434.09176536111516</v>
      </c>
      <c r="Q141" s="99" t="s">
        <v>2086</v>
      </c>
      <c r="R141" s="19"/>
    </row>
    <row r="142" spans="1:18">
      <c r="A142" s="100" t="s">
        <v>1551</v>
      </c>
      <c r="B142" s="11">
        <v>311290</v>
      </c>
      <c r="C142" s="7" t="s">
        <v>608</v>
      </c>
      <c r="D142" s="7">
        <v>265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87">
        <v>26.5</v>
      </c>
      <c r="P142" s="58">
        <v>282.064928153273</v>
      </c>
      <c r="Q142" s="99" t="s">
        <v>2086</v>
      </c>
      <c r="R142" s="19"/>
    </row>
    <row r="143" spans="1:18">
      <c r="A143" s="100" t="s">
        <v>863</v>
      </c>
      <c r="B143" s="11">
        <v>311300</v>
      </c>
      <c r="C143" s="7" t="s">
        <v>703</v>
      </c>
      <c r="D143" s="7">
        <v>515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87">
        <v>32.428571428571431</v>
      </c>
      <c r="P143" s="58">
        <v>134.42452092758842</v>
      </c>
      <c r="Q143" s="99" t="s">
        <v>2086</v>
      </c>
      <c r="R143" s="19"/>
    </row>
    <row r="144" spans="1:18">
      <c r="A144" s="100" t="s">
        <v>977</v>
      </c>
      <c r="B144" s="11">
        <v>311310</v>
      </c>
      <c r="C144" s="7" t="s">
        <v>812</v>
      </c>
      <c r="D144" s="7">
        <v>18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87">
        <v>1.3571428571428572</v>
      </c>
      <c r="P144" s="58">
        <v>40.98891142080511</v>
      </c>
      <c r="Q144" s="99" t="s">
        <v>2085</v>
      </c>
      <c r="R144" s="19"/>
    </row>
    <row r="145" spans="1:18">
      <c r="A145" s="100" t="s">
        <v>977</v>
      </c>
      <c r="B145" s="11">
        <v>311320</v>
      </c>
      <c r="C145" s="7" t="s">
        <v>239</v>
      </c>
      <c r="D145" s="7">
        <v>478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87">
        <v>69.071428571428569</v>
      </c>
      <c r="P145" s="58">
        <v>268.73950887646322</v>
      </c>
      <c r="Q145" s="99" t="s">
        <v>2086</v>
      </c>
      <c r="R145" s="19"/>
    </row>
    <row r="146" spans="1:18">
      <c r="A146" s="100" t="s">
        <v>880</v>
      </c>
      <c r="B146" s="11">
        <v>311330</v>
      </c>
      <c r="C146" s="7" t="s">
        <v>121</v>
      </c>
      <c r="D146" s="7">
        <v>1556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87">
        <v>96.071428571428569</v>
      </c>
      <c r="P146" s="58">
        <v>285.62084841071641</v>
      </c>
      <c r="Q146" s="99" t="s">
        <v>2086</v>
      </c>
      <c r="R146" s="19"/>
    </row>
    <row r="147" spans="1:18">
      <c r="A147" s="100" t="s">
        <v>1132</v>
      </c>
      <c r="B147" s="11">
        <v>311340</v>
      </c>
      <c r="C147" s="7" t="s">
        <v>50</v>
      </c>
      <c r="D147" s="7">
        <v>4462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87">
        <v>212</v>
      </c>
      <c r="P147" s="58">
        <v>225.47914317925591</v>
      </c>
      <c r="Q147" s="99" t="s">
        <v>2086</v>
      </c>
      <c r="R147" s="19"/>
    </row>
    <row r="148" spans="1:18">
      <c r="A148" s="100" t="s">
        <v>948</v>
      </c>
      <c r="B148" s="13">
        <v>311350</v>
      </c>
      <c r="C148" s="7" t="s">
        <v>225</v>
      </c>
      <c r="D148" s="7">
        <v>44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87">
        <v>2.2857142857142856</v>
      </c>
      <c r="P148" s="58">
        <v>23.894148920283143</v>
      </c>
      <c r="Q148" s="99" t="s">
        <v>2085</v>
      </c>
      <c r="R148" s="19"/>
    </row>
    <row r="149" spans="1:18">
      <c r="A149" s="100" t="s">
        <v>892</v>
      </c>
      <c r="B149" s="11">
        <v>311360</v>
      </c>
      <c r="C149" s="7" t="s">
        <v>375</v>
      </c>
      <c r="D149" s="7">
        <v>236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87">
        <v>13.642857142857142</v>
      </c>
      <c r="P149" s="58">
        <v>202.89793490269398</v>
      </c>
      <c r="Q149" s="99" t="s">
        <v>2086</v>
      </c>
      <c r="R149" s="19"/>
    </row>
    <row r="150" spans="1:18">
      <c r="A150" s="100" t="s">
        <v>863</v>
      </c>
      <c r="B150" s="11">
        <v>311370</v>
      </c>
      <c r="C150" s="7" t="s">
        <v>377</v>
      </c>
      <c r="D150" s="7">
        <v>858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87">
        <v>44.928571428571431</v>
      </c>
      <c r="P150" s="58">
        <v>230.69869796442325</v>
      </c>
      <c r="Q150" s="99" t="s">
        <v>2086</v>
      </c>
      <c r="R150" s="19"/>
    </row>
    <row r="151" spans="1:18">
      <c r="A151" s="100" t="s">
        <v>1004</v>
      </c>
      <c r="B151" s="11">
        <v>311380</v>
      </c>
      <c r="C151" s="7" t="s">
        <v>544</v>
      </c>
      <c r="D151" s="7">
        <v>54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87">
        <v>2.8571428571428572</v>
      </c>
      <c r="P151" s="58">
        <v>109.21799912625602</v>
      </c>
      <c r="Q151" s="99" t="s">
        <v>2086</v>
      </c>
      <c r="R151" s="19"/>
    </row>
    <row r="152" spans="1:18">
      <c r="A152" s="100" t="s">
        <v>892</v>
      </c>
      <c r="B152" s="11">
        <v>311390</v>
      </c>
      <c r="C152" s="7" t="s">
        <v>293</v>
      </c>
      <c r="D152" s="7">
        <v>119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87">
        <v>8</v>
      </c>
      <c r="P152" s="58">
        <v>64.282844515869826</v>
      </c>
      <c r="Q152" s="99" t="s">
        <v>2086</v>
      </c>
      <c r="R152" s="19"/>
    </row>
    <row r="153" spans="1:18">
      <c r="A153" s="100" t="s">
        <v>1060</v>
      </c>
      <c r="B153" s="11">
        <v>311400</v>
      </c>
      <c r="C153" s="7" t="s">
        <v>258</v>
      </c>
      <c r="D153" s="7">
        <v>192</v>
      </c>
      <c r="E153" s="16">
        <v>11638</v>
      </c>
      <c r="F153" s="7" t="s">
        <v>55</v>
      </c>
      <c r="G153" s="17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87">
        <v>41.714285714285715</v>
      </c>
      <c r="P153" s="58">
        <v>358.4317383939312</v>
      </c>
      <c r="Q153" s="99" t="s">
        <v>2086</v>
      </c>
      <c r="R153" s="19"/>
    </row>
    <row r="154" spans="1:18">
      <c r="A154" s="100" t="s">
        <v>892</v>
      </c>
      <c r="B154" s="11">
        <v>311410</v>
      </c>
      <c r="C154" s="7" t="s">
        <v>424</v>
      </c>
      <c r="D154" s="7">
        <v>294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87">
        <v>35.785714285714285</v>
      </c>
      <c r="P154" s="58">
        <v>238.36484570515077</v>
      </c>
      <c r="Q154" s="99" t="s">
        <v>2086</v>
      </c>
      <c r="R154" s="19"/>
    </row>
    <row r="155" spans="1:18">
      <c r="A155" s="100" t="s">
        <v>1060</v>
      </c>
      <c r="B155" s="11">
        <v>311420</v>
      </c>
      <c r="C155" s="7" t="s">
        <v>108</v>
      </c>
      <c r="D155" s="7">
        <v>297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87">
        <v>78.285714285714292</v>
      </c>
      <c r="P155" s="58">
        <v>353.97772782471645</v>
      </c>
      <c r="Q155" s="99" t="s">
        <v>2086</v>
      </c>
      <c r="R155" s="19"/>
    </row>
    <row r="156" spans="1:18">
      <c r="A156" s="100" t="s">
        <v>1483</v>
      </c>
      <c r="B156" s="11">
        <v>311430</v>
      </c>
      <c r="C156" s="7" t="s">
        <v>81</v>
      </c>
      <c r="D156" s="7">
        <v>651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87">
        <v>35.714285714285715</v>
      </c>
      <c r="P156" s="58">
        <v>115.5241329913819</v>
      </c>
      <c r="Q156" s="99" t="s">
        <v>2086</v>
      </c>
      <c r="R156" s="19"/>
    </row>
    <row r="157" spans="1:18">
      <c r="A157" s="100" t="s">
        <v>892</v>
      </c>
      <c r="B157" s="11">
        <v>311440</v>
      </c>
      <c r="C157" s="7" t="s">
        <v>128</v>
      </c>
      <c r="D157" s="7">
        <v>168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87">
        <v>14</v>
      </c>
      <c r="P157" s="58">
        <v>64.736890779617127</v>
      </c>
      <c r="Q157" s="99" t="s">
        <v>2086</v>
      </c>
      <c r="R157" s="19"/>
    </row>
    <row r="158" spans="1:18">
      <c r="A158" s="100" t="s">
        <v>1060</v>
      </c>
      <c r="B158" s="11">
        <v>311450</v>
      </c>
      <c r="C158" s="7" t="s">
        <v>259</v>
      </c>
      <c r="D158" s="7">
        <v>558</v>
      </c>
      <c r="E158" s="16">
        <v>19703</v>
      </c>
      <c r="F158" s="7" t="s">
        <v>55</v>
      </c>
      <c r="G158" s="17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87">
        <v>15.571428571428571</v>
      </c>
      <c r="P158" s="58">
        <v>79.030749487025176</v>
      </c>
      <c r="Q158" s="99" t="s">
        <v>2086</v>
      </c>
      <c r="R158" s="19"/>
    </row>
    <row r="159" spans="1:18">
      <c r="A159" s="100" t="s">
        <v>959</v>
      </c>
      <c r="B159" s="11">
        <v>311455</v>
      </c>
      <c r="C159" s="7" t="s">
        <v>805</v>
      </c>
      <c r="D159" s="7">
        <v>287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87">
        <v>14.857142857142858</v>
      </c>
      <c r="P159" s="58">
        <v>146.66478634889296</v>
      </c>
      <c r="Q159" s="99" t="s">
        <v>2086</v>
      </c>
      <c r="R159" s="19"/>
    </row>
    <row r="160" spans="1:18">
      <c r="A160" s="100" t="s">
        <v>892</v>
      </c>
      <c r="B160" s="11">
        <v>311460</v>
      </c>
      <c r="C160" s="7" t="s">
        <v>778</v>
      </c>
      <c r="D160" s="7">
        <v>106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87">
        <v>32.357142857142854</v>
      </c>
      <c r="P160" s="58">
        <v>791.1281872162067</v>
      </c>
      <c r="Q160" s="99" t="s">
        <v>2086</v>
      </c>
      <c r="R160" s="19"/>
    </row>
    <row r="161" spans="1:18">
      <c r="A161" s="100" t="s">
        <v>892</v>
      </c>
      <c r="B161" s="11">
        <v>311470</v>
      </c>
      <c r="C161" s="7" t="s">
        <v>441</v>
      </c>
      <c r="D161" s="7">
        <v>61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87">
        <v>6</v>
      </c>
      <c r="P161" s="58">
        <v>164.6542261251372</v>
      </c>
      <c r="Q161" s="99" t="s">
        <v>2086</v>
      </c>
      <c r="R161" s="19"/>
    </row>
    <row r="162" spans="1:18">
      <c r="A162" s="100" t="s">
        <v>892</v>
      </c>
      <c r="B162" s="11">
        <v>311480</v>
      </c>
      <c r="C162" s="7" t="s">
        <v>681</v>
      </c>
      <c r="D162" s="7">
        <v>61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87">
        <v>4.0714285714285712</v>
      </c>
      <c r="P162" s="58">
        <v>88.164325929592266</v>
      </c>
      <c r="Q162" s="99" t="s">
        <v>2086</v>
      </c>
      <c r="R162" s="19"/>
    </row>
    <row r="163" spans="1:18">
      <c r="A163" s="100" t="s">
        <v>977</v>
      </c>
      <c r="B163" s="11">
        <v>311490</v>
      </c>
      <c r="C163" s="7" t="s">
        <v>769</v>
      </c>
      <c r="D163" s="7">
        <v>23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87">
        <v>1.4285714285714286</v>
      </c>
      <c r="P163" s="58">
        <v>61.896509036890322</v>
      </c>
      <c r="Q163" s="99" t="s">
        <v>2086</v>
      </c>
      <c r="R163" s="19"/>
    </row>
    <row r="164" spans="1:18">
      <c r="A164" s="100" t="s">
        <v>1437</v>
      </c>
      <c r="B164" s="11">
        <v>311500</v>
      </c>
      <c r="C164" s="7" t="s">
        <v>399</v>
      </c>
      <c r="D164" s="7">
        <v>30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87">
        <v>0.5714285714285714</v>
      </c>
      <c r="P164" s="58">
        <v>18.256503879507072</v>
      </c>
      <c r="Q164" s="99" t="s">
        <v>2085</v>
      </c>
      <c r="R164" s="19"/>
    </row>
    <row r="165" spans="1:18">
      <c r="A165" s="100" t="s">
        <v>892</v>
      </c>
      <c r="B165" s="11">
        <v>311510</v>
      </c>
      <c r="C165" s="7" t="s">
        <v>182</v>
      </c>
      <c r="D165" s="7">
        <v>453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87">
        <v>41.928571428571431</v>
      </c>
      <c r="P165" s="58">
        <v>231.8801649627886</v>
      </c>
      <c r="Q165" s="99" t="s">
        <v>2086</v>
      </c>
      <c r="R165" s="19"/>
    </row>
    <row r="166" spans="1:18">
      <c r="A166" s="100" t="s">
        <v>977</v>
      </c>
      <c r="B166" s="11">
        <v>311520</v>
      </c>
      <c r="C166" s="7" t="s">
        <v>440</v>
      </c>
      <c r="D166" s="7">
        <v>102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87">
        <v>7.9285714285714288</v>
      </c>
      <c r="P166" s="58">
        <v>195.42941652875101</v>
      </c>
      <c r="Q166" s="99" t="s">
        <v>2086</v>
      </c>
      <c r="R166" s="19"/>
    </row>
    <row r="167" spans="1:18">
      <c r="A167" s="100" t="s">
        <v>880</v>
      </c>
      <c r="B167" s="13">
        <v>311530</v>
      </c>
      <c r="C167" s="7" t="s">
        <v>87</v>
      </c>
      <c r="D167" s="7">
        <v>2677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87">
        <v>152.42857142857142</v>
      </c>
      <c r="P167" s="58">
        <v>202.07414814478128</v>
      </c>
      <c r="Q167" s="99" t="s">
        <v>2086</v>
      </c>
      <c r="R167" s="19"/>
    </row>
    <row r="168" spans="1:18">
      <c r="A168" s="100" t="s">
        <v>1004</v>
      </c>
      <c r="B168" s="11">
        <v>311535</v>
      </c>
      <c r="C168" s="7" t="s">
        <v>228</v>
      </c>
      <c r="D168" s="7">
        <v>143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87">
        <v>1.4285714285714286</v>
      </c>
      <c r="P168" s="58">
        <v>26.652452025586356</v>
      </c>
      <c r="Q168" s="99" t="s">
        <v>2085</v>
      </c>
      <c r="R168" s="19"/>
    </row>
    <row r="169" spans="1:18">
      <c r="A169" s="100" t="s">
        <v>977</v>
      </c>
      <c r="B169" s="11">
        <v>311540</v>
      </c>
      <c r="C169" s="7" t="s">
        <v>455</v>
      </c>
      <c r="D169" s="7">
        <v>30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87">
        <v>1.5</v>
      </c>
      <c r="P169" s="58">
        <v>40.431266846361183</v>
      </c>
      <c r="Q169" s="99" t="s">
        <v>2085</v>
      </c>
      <c r="R169" s="19"/>
    </row>
    <row r="170" spans="1:18">
      <c r="A170" s="100" t="s">
        <v>863</v>
      </c>
      <c r="B170" s="11">
        <v>311545</v>
      </c>
      <c r="C170" s="7" t="s">
        <v>541</v>
      </c>
      <c r="D170" s="7">
        <v>368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87">
        <v>4.1428571428571432</v>
      </c>
      <c r="P170" s="58">
        <v>64.240303037015707</v>
      </c>
      <c r="Q170" s="99" t="s">
        <v>2086</v>
      </c>
      <c r="R170" s="19"/>
    </row>
    <row r="171" spans="1:18">
      <c r="A171" s="100" t="s">
        <v>1048</v>
      </c>
      <c r="B171" s="11">
        <v>311547</v>
      </c>
      <c r="C171" s="7" t="s">
        <v>465</v>
      </c>
      <c r="D171" s="7">
        <v>61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87">
        <v>0.42857142857142855</v>
      </c>
      <c r="P171" s="58">
        <v>8.4231805929919137</v>
      </c>
      <c r="Q171" s="99" t="s">
        <v>2085</v>
      </c>
      <c r="R171" s="19"/>
    </row>
    <row r="172" spans="1:18">
      <c r="A172" s="100" t="s">
        <v>892</v>
      </c>
      <c r="B172" s="11">
        <v>311550</v>
      </c>
      <c r="C172" s="7" t="s">
        <v>531</v>
      </c>
      <c r="D172" s="7">
        <v>489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87">
        <v>32</v>
      </c>
      <c r="P172" s="58">
        <v>146.13206685542059</v>
      </c>
      <c r="Q172" s="99" t="s">
        <v>2086</v>
      </c>
      <c r="R172" s="19"/>
    </row>
    <row r="173" spans="1:18">
      <c r="A173" s="100" t="s">
        <v>1004</v>
      </c>
      <c r="B173" s="11">
        <v>311560</v>
      </c>
      <c r="C173" s="7" t="s">
        <v>813</v>
      </c>
      <c r="D173" s="7">
        <v>8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87">
        <v>0.2857142857142857</v>
      </c>
      <c r="P173" s="58">
        <v>23.989444644356482</v>
      </c>
      <c r="Q173" s="99" t="s">
        <v>2085</v>
      </c>
      <c r="R173" s="19"/>
    </row>
    <row r="174" spans="1:18">
      <c r="A174" s="100" t="s">
        <v>1298</v>
      </c>
      <c r="B174" s="13">
        <v>311570</v>
      </c>
      <c r="C174" s="7" t="s">
        <v>344</v>
      </c>
      <c r="D174" s="7">
        <v>201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87">
        <v>15.357142857142858</v>
      </c>
      <c r="P174" s="58">
        <v>214.24585459183672</v>
      </c>
      <c r="Q174" s="99" t="s">
        <v>2086</v>
      </c>
      <c r="R174" s="19"/>
    </row>
    <row r="175" spans="1:18">
      <c r="A175" s="100" t="s">
        <v>1437</v>
      </c>
      <c r="B175" s="11">
        <v>311580</v>
      </c>
      <c r="C175" s="7" t="s">
        <v>324</v>
      </c>
      <c r="D175" s="7">
        <v>354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87">
        <v>23</v>
      </c>
      <c r="P175" s="58">
        <v>217.78240696903703</v>
      </c>
      <c r="Q175" s="99" t="s">
        <v>2086</v>
      </c>
      <c r="R175" s="19"/>
    </row>
    <row r="176" spans="1:18">
      <c r="A176" s="100" t="s">
        <v>880</v>
      </c>
      <c r="B176" s="7">
        <v>311590</v>
      </c>
      <c r="C176" s="7" t="s">
        <v>488</v>
      </c>
      <c r="D176" s="7">
        <v>79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87">
        <v>12.428571428571429</v>
      </c>
      <c r="P176" s="58">
        <v>386.94182529798974</v>
      </c>
      <c r="Q176" s="99" t="s">
        <v>2086</v>
      </c>
      <c r="R176" s="19"/>
    </row>
    <row r="177" spans="1:18">
      <c r="A177" s="100" t="s">
        <v>1551</v>
      </c>
      <c r="B177" s="11">
        <v>311600</v>
      </c>
      <c r="C177" s="7" t="s">
        <v>611</v>
      </c>
      <c r="D177" s="7">
        <v>350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87">
        <v>13.071428571428571</v>
      </c>
      <c r="P177" s="58">
        <v>223.40503454842883</v>
      </c>
      <c r="Q177" s="99" t="s">
        <v>2086</v>
      </c>
      <c r="R177" s="19"/>
    </row>
    <row r="178" spans="1:18">
      <c r="A178" s="100" t="s">
        <v>948</v>
      </c>
      <c r="B178" s="11">
        <v>311610</v>
      </c>
      <c r="C178" s="7" t="s">
        <v>38</v>
      </c>
      <c r="D178" s="7">
        <v>17</v>
      </c>
      <c r="E178" s="16">
        <v>15849</v>
      </c>
      <c r="F178" s="7" t="s">
        <v>503</v>
      </c>
      <c r="G178" s="17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87">
        <v>1.3571428571428572</v>
      </c>
      <c r="P178" s="58">
        <v>8.5629557520528561</v>
      </c>
      <c r="Q178" s="99" t="s">
        <v>2085</v>
      </c>
      <c r="R178" s="19"/>
    </row>
    <row r="179" spans="1:18">
      <c r="A179" s="100" t="s">
        <v>1483</v>
      </c>
      <c r="B179" s="11">
        <v>311615</v>
      </c>
      <c r="C179" s="7" t="s">
        <v>648</v>
      </c>
      <c r="D179" s="7">
        <v>118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87">
        <v>7.9285714285714288</v>
      </c>
      <c r="P179" s="58">
        <v>57.270813555124448</v>
      </c>
      <c r="Q179" s="99" t="s">
        <v>2086</v>
      </c>
      <c r="R179" s="19"/>
    </row>
    <row r="180" spans="1:18">
      <c r="A180" s="100" t="s">
        <v>880</v>
      </c>
      <c r="B180" s="7">
        <v>311620</v>
      </c>
      <c r="C180" s="7" t="s">
        <v>606</v>
      </c>
      <c r="D180" s="7">
        <v>97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87">
        <v>1.0714285714285714</v>
      </c>
      <c r="P180" s="58">
        <v>39.332913782252987</v>
      </c>
      <c r="Q180" s="99" t="s">
        <v>2085</v>
      </c>
      <c r="R180" s="19"/>
    </row>
    <row r="181" spans="1:18">
      <c r="A181" s="100" t="s">
        <v>977</v>
      </c>
      <c r="B181" s="11">
        <v>311630</v>
      </c>
      <c r="C181" s="7" t="s">
        <v>814</v>
      </c>
      <c r="D181" s="7">
        <v>70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87">
        <v>8</v>
      </c>
      <c r="P181" s="58">
        <v>116.4652787887611</v>
      </c>
      <c r="Q181" s="99" t="s">
        <v>2086</v>
      </c>
      <c r="R181" s="19"/>
    </row>
    <row r="182" spans="1:18">
      <c r="A182" s="100" t="s">
        <v>892</v>
      </c>
      <c r="B182" s="11">
        <v>311640</v>
      </c>
      <c r="C182" s="7" t="s">
        <v>612</v>
      </c>
      <c r="D182" s="7">
        <v>130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87">
        <v>26</v>
      </c>
      <c r="P182" s="58">
        <v>528.13325208206379</v>
      </c>
      <c r="Q182" s="99" t="s">
        <v>2086</v>
      </c>
      <c r="R182" s="19"/>
    </row>
    <row r="183" spans="1:18">
      <c r="A183" s="100" t="s">
        <v>1048</v>
      </c>
      <c r="B183" s="11">
        <v>311650</v>
      </c>
      <c r="C183" s="7" t="s">
        <v>407</v>
      </c>
      <c r="D183" s="7">
        <v>160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87">
        <v>0</v>
      </c>
      <c r="P183" s="58">
        <v>0</v>
      </c>
      <c r="Q183" s="99" t="s">
        <v>2085</v>
      </c>
      <c r="R183" s="19"/>
    </row>
    <row r="184" spans="1:18">
      <c r="A184" s="100" t="s">
        <v>1060</v>
      </c>
      <c r="B184" s="11">
        <v>311660</v>
      </c>
      <c r="C184" s="7" t="s">
        <v>242</v>
      </c>
      <c r="D184" s="7">
        <v>1082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87">
        <v>187.92857142857142</v>
      </c>
      <c r="P184" s="58">
        <v>662.84061593034505</v>
      </c>
      <c r="Q184" s="99" t="s">
        <v>2086</v>
      </c>
      <c r="R184" s="19"/>
    </row>
    <row r="185" spans="1:18">
      <c r="A185" s="100" t="s">
        <v>880</v>
      </c>
      <c r="B185" s="11">
        <v>311670</v>
      </c>
      <c r="C185" s="7" t="s">
        <v>745</v>
      </c>
      <c r="D185" s="7">
        <v>183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87">
        <v>17.571428571428573</v>
      </c>
      <c r="P185" s="58">
        <v>228.40801470724779</v>
      </c>
      <c r="Q185" s="99" t="s">
        <v>2086</v>
      </c>
      <c r="R185" s="19"/>
    </row>
    <row r="186" spans="1:18">
      <c r="A186" s="100" t="s">
        <v>948</v>
      </c>
      <c r="B186" s="13">
        <v>311680</v>
      </c>
      <c r="C186" s="7" t="s">
        <v>304</v>
      </c>
      <c r="D186" s="7">
        <v>192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87">
        <v>17.214285714285715</v>
      </c>
      <c r="P186" s="58">
        <v>188.25771778527687</v>
      </c>
      <c r="Q186" s="99" t="s">
        <v>2086</v>
      </c>
      <c r="R186" s="19"/>
    </row>
    <row r="187" spans="1:18">
      <c r="A187" s="100" t="s">
        <v>959</v>
      </c>
      <c r="B187" s="11">
        <v>311690</v>
      </c>
      <c r="C187" s="7" t="s">
        <v>802</v>
      </c>
      <c r="D187" s="7">
        <v>191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87">
        <v>4</v>
      </c>
      <c r="P187" s="58">
        <v>126.10340479192938</v>
      </c>
      <c r="Q187" s="99" t="s">
        <v>2086</v>
      </c>
      <c r="R187" s="19"/>
    </row>
    <row r="188" spans="1:18">
      <c r="A188" s="100" t="s">
        <v>863</v>
      </c>
      <c r="B188" s="11">
        <v>311700</v>
      </c>
      <c r="C188" s="7" t="s">
        <v>404</v>
      </c>
      <c r="D188" s="7">
        <v>48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87">
        <v>3.5714285714285716</v>
      </c>
      <c r="P188" s="58">
        <v>49.383691529709232</v>
      </c>
      <c r="Q188" s="99" t="s">
        <v>2085</v>
      </c>
      <c r="R188" s="19"/>
    </row>
    <row r="189" spans="1:18">
      <c r="A189" s="100" t="s">
        <v>892</v>
      </c>
      <c r="B189" s="11">
        <v>311710</v>
      </c>
      <c r="C189" s="7" t="s">
        <v>815</v>
      </c>
      <c r="D189" s="7">
        <v>217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87">
        <v>34.714285714285715</v>
      </c>
      <c r="P189" s="58">
        <v>335.40372670807454</v>
      </c>
      <c r="Q189" s="99" t="s">
        <v>2086</v>
      </c>
      <c r="R189" s="19"/>
    </row>
    <row r="190" spans="1:18">
      <c r="A190" s="100" t="s">
        <v>892</v>
      </c>
      <c r="B190" s="11">
        <v>311720</v>
      </c>
      <c r="C190" s="7" t="s">
        <v>816</v>
      </c>
      <c r="D190" s="7">
        <v>34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87">
        <v>0</v>
      </c>
      <c r="P190" s="58">
        <v>0</v>
      </c>
      <c r="Q190" s="99" t="s">
        <v>2085</v>
      </c>
      <c r="R190" s="19"/>
    </row>
    <row r="191" spans="1:18">
      <c r="A191" s="100" t="s">
        <v>959</v>
      </c>
      <c r="B191" s="11">
        <v>311730</v>
      </c>
      <c r="C191" s="7" t="s">
        <v>327</v>
      </c>
      <c r="D191" s="7">
        <v>1310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87">
        <v>117.92857142857143</v>
      </c>
      <c r="P191" s="58">
        <v>415.32919429658182</v>
      </c>
      <c r="Q191" s="99" t="s">
        <v>2086</v>
      </c>
      <c r="R191" s="19"/>
    </row>
    <row r="192" spans="1:18">
      <c r="A192" s="100" t="s">
        <v>1551</v>
      </c>
      <c r="B192" s="11">
        <v>311740</v>
      </c>
      <c r="C192" s="7" t="s">
        <v>817</v>
      </c>
      <c r="D192" s="7">
        <v>186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87">
        <v>29.5</v>
      </c>
      <c r="P192" s="58">
        <v>636.1871899935303</v>
      </c>
      <c r="Q192" s="99" t="s">
        <v>2086</v>
      </c>
      <c r="R192" s="19"/>
    </row>
    <row r="193" spans="1:18">
      <c r="A193" s="100" t="s">
        <v>948</v>
      </c>
      <c r="B193" s="11">
        <v>311750</v>
      </c>
      <c r="C193" s="7" t="s">
        <v>30</v>
      </c>
      <c r="D193" s="7">
        <v>1307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87">
        <v>129.5</v>
      </c>
      <c r="P193" s="58">
        <v>721.48866232102068</v>
      </c>
      <c r="Q193" s="99" t="s">
        <v>2086</v>
      </c>
      <c r="R193" s="19"/>
    </row>
    <row r="194" spans="1:18">
      <c r="A194" s="100" t="s">
        <v>1060</v>
      </c>
      <c r="B194" s="7">
        <v>311760</v>
      </c>
      <c r="C194" s="7" t="s">
        <v>149</v>
      </c>
      <c r="D194" s="7">
        <v>103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87">
        <v>3.4285714285714284</v>
      </c>
      <c r="P194" s="58">
        <v>61.148054727508978</v>
      </c>
      <c r="Q194" s="99" t="s">
        <v>2086</v>
      </c>
      <c r="R194" s="19"/>
    </row>
    <row r="195" spans="1:18">
      <c r="A195" s="100" t="s">
        <v>892</v>
      </c>
      <c r="B195" s="11">
        <v>311770</v>
      </c>
      <c r="C195" s="7" t="s">
        <v>414</v>
      </c>
      <c r="D195" s="7">
        <v>208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87">
        <v>19.071428571428573</v>
      </c>
      <c r="P195" s="58">
        <v>138.92357642357643</v>
      </c>
      <c r="Q195" s="99" t="s">
        <v>2086</v>
      </c>
      <c r="R195" s="19"/>
    </row>
    <row r="196" spans="1:18">
      <c r="A196" s="100" t="s">
        <v>892</v>
      </c>
      <c r="B196" s="11">
        <v>311780</v>
      </c>
      <c r="C196" s="7" t="s">
        <v>409</v>
      </c>
      <c r="D196" s="7">
        <v>288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87">
        <v>36.714285714285715</v>
      </c>
      <c r="P196" s="58">
        <v>320.50882334601232</v>
      </c>
      <c r="Q196" s="99" t="s">
        <v>2086</v>
      </c>
      <c r="R196" s="19"/>
    </row>
    <row r="197" spans="1:18">
      <c r="A197" s="100" t="s">
        <v>1048</v>
      </c>
      <c r="B197" s="11">
        <v>311783</v>
      </c>
      <c r="C197" s="7" t="s">
        <v>818</v>
      </c>
      <c r="D197" s="7">
        <v>62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87">
        <v>2.7142857142857144</v>
      </c>
      <c r="P197" s="58">
        <v>35.163696259693147</v>
      </c>
      <c r="Q197" s="99" t="s">
        <v>2085</v>
      </c>
      <c r="R197" s="19"/>
    </row>
    <row r="198" spans="1:18">
      <c r="A198" s="100" t="s">
        <v>1004</v>
      </c>
      <c r="B198" s="11">
        <v>311787</v>
      </c>
      <c r="C198" s="7" t="s">
        <v>101</v>
      </c>
      <c r="D198" s="7">
        <v>231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87">
        <v>6.0714285714285712</v>
      </c>
      <c r="P198" s="58">
        <v>90.889649272882806</v>
      </c>
      <c r="Q198" s="99" t="s">
        <v>2086</v>
      </c>
      <c r="R198" s="19"/>
    </row>
    <row r="199" spans="1:18">
      <c r="A199" s="100" t="s">
        <v>892</v>
      </c>
      <c r="B199" s="11">
        <v>311790</v>
      </c>
      <c r="C199" s="7" t="s">
        <v>385</v>
      </c>
      <c r="D199" s="7">
        <v>353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87">
        <v>42.714285714285715</v>
      </c>
      <c r="P199" s="58">
        <v>351.15328604312492</v>
      </c>
      <c r="Q199" s="99" t="s">
        <v>2086</v>
      </c>
      <c r="R199" s="19"/>
    </row>
    <row r="200" spans="1:18">
      <c r="A200" s="100" t="s">
        <v>977</v>
      </c>
      <c r="B200" s="11">
        <v>311800</v>
      </c>
      <c r="C200" s="7" t="s">
        <v>91</v>
      </c>
      <c r="D200" s="7">
        <v>3646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87">
        <v>230.28571428571428</v>
      </c>
      <c r="P200" s="58">
        <v>424.17703865484305</v>
      </c>
      <c r="Q200" s="99" t="s">
        <v>2086</v>
      </c>
      <c r="R200" s="19"/>
    </row>
    <row r="201" spans="1:18">
      <c r="A201" s="100" t="s">
        <v>948</v>
      </c>
      <c r="B201" s="13">
        <v>311810</v>
      </c>
      <c r="C201" s="7" t="s">
        <v>764</v>
      </c>
      <c r="D201" s="7">
        <v>72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87">
        <v>4.4285714285714288</v>
      </c>
      <c r="P201" s="58">
        <v>86.478645353865048</v>
      </c>
      <c r="Q201" s="99" t="s">
        <v>2086</v>
      </c>
      <c r="R201" s="19"/>
    </row>
    <row r="202" spans="1:18">
      <c r="A202" s="100" t="s">
        <v>959</v>
      </c>
      <c r="B202" s="11">
        <v>311820</v>
      </c>
      <c r="C202" s="7" t="s">
        <v>660</v>
      </c>
      <c r="D202" s="7">
        <v>244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87">
        <v>4.7142857142857144</v>
      </c>
      <c r="P202" s="58">
        <v>68.164917788977945</v>
      </c>
      <c r="Q202" s="99" t="s">
        <v>2086</v>
      </c>
      <c r="R202" s="19"/>
    </row>
    <row r="203" spans="1:18">
      <c r="A203" s="100" t="s">
        <v>977</v>
      </c>
      <c r="B203" s="11">
        <v>311830</v>
      </c>
      <c r="C203" s="7" t="s">
        <v>25</v>
      </c>
      <c r="D203" s="7">
        <v>4223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87">
        <v>371.14285714285717</v>
      </c>
      <c r="P203" s="58">
        <v>287.86607911552647</v>
      </c>
      <c r="Q203" s="99" t="s">
        <v>2086</v>
      </c>
      <c r="R203" s="19"/>
    </row>
    <row r="204" spans="1:18">
      <c r="A204" s="100" t="s">
        <v>1298</v>
      </c>
      <c r="B204" s="13">
        <v>311840</v>
      </c>
      <c r="C204" s="7" t="s">
        <v>400</v>
      </c>
      <c r="D204" s="7">
        <v>656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87">
        <v>19.5</v>
      </c>
      <c r="P204" s="58">
        <v>83.479601010317225</v>
      </c>
      <c r="Q204" s="99" t="s">
        <v>2086</v>
      </c>
      <c r="R204" s="19"/>
    </row>
    <row r="205" spans="1:18">
      <c r="A205" s="100" t="s">
        <v>892</v>
      </c>
      <c r="B205" s="11">
        <v>311850</v>
      </c>
      <c r="C205" s="7" t="s">
        <v>791</v>
      </c>
      <c r="D205" s="7">
        <v>25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87">
        <v>2.6428571428571428</v>
      </c>
      <c r="P205" s="58">
        <v>146.82539682539681</v>
      </c>
      <c r="Q205" s="99" t="s">
        <v>2086</v>
      </c>
      <c r="R205" s="19"/>
    </row>
    <row r="206" spans="1:18">
      <c r="A206" s="100" t="s">
        <v>1004</v>
      </c>
      <c r="B206" s="11">
        <v>311860</v>
      </c>
      <c r="C206" s="7" t="s">
        <v>2</v>
      </c>
      <c r="D206" s="7">
        <v>17227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87">
        <v>694.85714285714289</v>
      </c>
      <c r="P206" s="58">
        <v>104.39419281547318</v>
      </c>
      <c r="Q206" s="99" t="s">
        <v>2086</v>
      </c>
      <c r="R206" s="19"/>
    </row>
    <row r="207" spans="1:18">
      <c r="A207" s="100" t="s">
        <v>892</v>
      </c>
      <c r="B207" s="11">
        <v>311870</v>
      </c>
      <c r="C207" s="7" t="s">
        <v>449</v>
      </c>
      <c r="D207" s="7">
        <v>350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87">
        <v>22.285714285714285</v>
      </c>
      <c r="P207" s="58">
        <v>238.19703169852806</v>
      </c>
      <c r="Q207" s="99" t="s">
        <v>2086</v>
      </c>
      <c r="R207" s="19"/>
    </row>
    <row r="208" spans="1:18">
      <c r="A208" s="100" t="s">
        <v>1048</v>
      </c>
      <c r="B208" s="11">
        <v>311880</v>
      </c>
      <c r="C208" s="7" t="s">
        <v>265</v>
      </c>
      <c r="D208" s="7">
        <v>246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87">
        <v>0.8571428571428571</v>
      </c>
      <c r="P208" s="58">
        <v>3.136615278453021</v>
      </c>
      <c r="Q208" s="99" t="s">
        <v>2085</v>
      </c>
      <c r="R208" s="19"/>
    </row>
    <row r="209" spans="1:18">
      <c r="A209" s="100" t="s">
        <v>1004</v>
      </c>
      <c r="B209" s="11">
        <v>311890</v>
      </c>
      <c r="C209" s="7" t="s">
        <v>339</v>
      </c>
      <c r="D209" s="7">
        <v>180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87">
        <v>34.214285714285715</v>
      </c>
      <c r="P209" s="58">
        <v>379.56829059558146</v>
      </c>
      <c r="Q209" s="99" t="s">
        <v>2086</v>
      </c>
      <c r="R209" s="19"/>
    </row>
    <row r="210" spans="1:18">
      <c r="A210" s="100" t="s">
        <v>892</v>
      </c>
      <c r="B210" s="11">
        <v>311900</v>
      </c>
      <c r="C210" s="7" t="s">
        <v>819</v>
      </c>
      <c r="D210" s="7">
        <v>70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87">
        <v>1.2857142857142858</v>
      </c>
      <c r="P210" s="58">
        <v>36.095291569744127</v>
      </c>
      <c r="Q210" s="99" t="s">
        <v>2085</v>
      </c>
      <c r="R210" s="19"/>
    </row>
    <row r="211" spans="1:18">
      <c r="A211" s="100" t="s">
        <v>1004</v>
      </c>
      <c r="B211" s="11">
        <v>311910</v>
      </c>
      <c r="C211" s="7" t="s">
        <v>562</v>
      </c>
      <c r="D211" s="7">
        <v>596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87">
        <v>20.928571428571427</v>
      </c>
      <c r="P211" s="58">
        <v>86.718204311640946</v>
      </c>
      <c r="Q211" s="99" t="s">
        <v>2086</v>
      </c>
      <c r="R211" s="19"/>
    </row>
    <row r="212" spans="1:18">
      <c r="A212" s="100" t="s">
        <v>1298</v>
      </c>
      <c r="B212" s="11">
        <v>311920</v>
      </c>
      <c r="C212" s="7" t="s">
        <v>44</v>
      </c>
      <c r="D212" s="7">
        <v>252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87">
        <v>5.7857142857142856</v>
      </c>
      <c r="P212" s="58">
        <v>56.611685770198484</v>
      </c>
      <c r="Q212" s="99" t="s">
        <v>2086</v>
      </c>
      <c r="R212" s="19"/>
    </row>
    <row r="213" spans="1:18">
      <c r="A213" s="100" t="s">
        <v>1437</v>
      </c>
      <c r="B213" s="11">
        <v>311930</v>
      </c>
      <c r="C213" s="7" t="s">
        <v>175</v>
      </c>
      <c r="D213" s="7">
        <v>429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87">
        <v>20.142857142857142</v>
      </c>
      <c r="P213" s="58">
        <v>70.103564343636734</v>
      </c>
      <c r="Q213" s="99" t="s">
        <v>2086</v>
      </c>
      <c r="R213" s="19"/>
    </row>
    <row r="214" spans="1:18">
      <c r="A214" s="100" t="s">
        <v>1132</v>
      </c>
      <c r="B214" s="11">
        <v>311940</v>
      </c>
      <c r="C214" s="7" t="s">
        <v>6</v>
      </c>
      <c r="D214" s="7">
        <v>7310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87">
        <v>127.07142857142857</v>
      </c>
      <c r="P214" s="58">
        <v>114.4179477317719</v>
      </c>
      <c r="Q214" s="99" t="s">
        <v>2086</v>
      </c>
      <c r="R214" s="19"/>
    </row>
    <row r="215" spans="1:18">
      <c r="A215" s="100" t="s">
        <v>948</v>
      </c>
      <c r="B215" s="11">
        <v>311950</v>
      </c>
      <c r="C215" s="7" t="s">
        <v>732</v>
      </c>
      <c r="D215" s="7">
        <v>76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87">
        <v>9.4285714285714288</v>
      </c>
      <c r="P215" s="58">
        <v>100.62509528891599</v>
      </c>
      <c r="Q215" s="99" t="s">
        <v>2086</v>
      </c>
      <c r="R215" s="19"/>
    </row>
    <row r="216" spans="1:18">
      <c r="A216" s="100" t="s">
        <v>880</v>
      </c>
      <c r="B216" s="7">
        <v>311960</v>
      </c>
      <c r="C216" s="7" t="s">
        <v>80</v>
      </c>
      <c r="D216" s="7">
        <v>101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87">
        <v>1.7857142857142858</v>
      </c>
      <c r="P216" s="58">
        <v>56.779468544174428</v>
      </c>
      <c r="Q216" s="99" t="s">
        <v>2086</v>
      </c>
      <c r="R216" s="19"/>
    </row>
    <row r="217" spans="1:18">
      <c r="A217" s="100" t="s">
        <v>977</v>
      </c>
      <c r="B217" s="11">
        <v>311970</v>
      </c>
      <c r="C217" s="7" t="s">
        <v>512</v>
      </c>
      <c r="D217" s="7">
        <v>112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87">
        <v>3.5</v>
      </c>
      <c r="P217" s="58">
        <v>101.56703424260012</v>
      </c>
      <c r="Q217" s="99" t="s">
        <v>2086</v>
      </c>
      <c r="R217" s="19"/>
    </row>
    <row r="218" spans="1:18">
      <c r="A218" s="100" t="s">
        <v>1060</v>
      </c>
      <c r="B218" s="11">
        <v>311980</v>
      </c>
      <c r="C218" s="7" t="s">
        <v>820</v>
      </c>
      <c r="D218" s="7">
        <v>15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87">
        <v>3</v>
      </c>
      <c r="P218" s="58">
        <v>90.88155104513784</v>
      </c>
      <c r="Q218" s="99" t="s">
        <v>2086</v>
      </c>
      <c r="R218" s="19"/>
    </row>
    <row r="219" spans="1:18">
      <c r="A219" s="100" t="s">
        <v>892</v>
      </c>
      <c r="B219" s="11">
        <v>311990</v>
      </c>
      <c r="C219" s="7" t="s">
        <v>653</v>
      </c>
      <c r="D219" s="7">
        <v>141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87">
        <v>5.0714285714285712</v>
      </c>
      <c r="P219" s="58">
        <v>138.9813256077986</v>
      </c>
      <c r="Q219" s="99" t="s">
        <v>2086</v>
      </c>
      <c r="R219" s="19"/>
    </row>
    <row r="220" spans="1:18">
      <c r="A220" s="100" t="s">
        <v>1060</v>
      </c>
      <c r="B220" s="11">
        <v>311995</v>
      </c>
      <c r="C220" s="7" t="s">
        <v>59</v>
      </c>
      <c r="D220" s="7">
        <v>193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87">
        <v>15.428571428571429</v>
      </c>
      <c r="P220" s="58">
        <v>241.78924037880316</v>
      </c>
      <c r="Q220" s="99" t="s">
        <v>2086</v>
      </c>
      <c r="R220" s="19"/>
    </row>
    <row r="221" spans="1:18">
      <c r="A221" s="100" t="s">
        <v>1132</v>
      </c>
      <c r="B221" s="11">
        <v>312000</v>
      </c>
      <c r="C221" s="7" t="s">
        <v>734</v>
      </c>
      <c r="D221" s="7">
        <v>100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87">
        <v>5.6428571428571432</v>
      </c>
      <c r="P221" s="58">
        <v>198.69215291750504</v>
      </c>
      <c r="Q221" s="99" t="s">
        <v>2086</v>
      </c>
      <c r="R221" s="19"/>
    </row>
    <row r="222" spans="1:18">
      <c r="A222" s="100" t="s">
        <v>948</v>
      </c>
      <c r="B222" s="13">
        <v>312010</v>
      </c>
      <c r="C222" s="7" t="s">
        <v>347</v>
      </c>
      <c r="D222" s="7">
        <v>27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87">
        <v>2.1428571428571428</v>
      </c>
      <c r="P222" s="58">
        <v>47.693237098979367</v>
      </c>
      <c r="Q222" s="99" t="s">
        <v>2085</v>
      </c>
      <c r="R222" s="19"/>
    </row>
    <row r="223" spans="1:18">
      <c r="A223" s="100" t="s">
        <v>863</v>
      </c>
      <c r="B223" s="7">
        <v>312015</v>
      </c>
      <c r="C223" s="7" t="s">
        <v>416</v>
      </c>
      <c r="D223" s="7">
        <v>90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87">
        <v>0.9285714285714286</v>
      </c>
      <c r="P223" s="58">
        <v>13.605442176870747</v>
      </c>
      <c r="Q223" s="99" t="s">
        <v>2085</v>
      </c>
      <c r="R223" s="19"/>
    </row>
    <row r="224" spans="1:18">
      <c r="A224" s="100" t="s">
        <v>1060</v>
      </c>
      <c r="B224" s="11">
        <v>312020</v>
      </c>
      <c r="C224" s="7" t="s">
        <v>545</v>
      </c>
      <c r="D224" s="7">
        <v>313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87">
        <v>67.214285714285708</v>
      </c>
      <c r="P224" s="58">
        <v>515.9217509539892</v>
      </c>
      <c r="Q224" s="99" t="s">
        <v>2086</v>
      </c>
      <c r="R224" s="19"/>
    </row>
    <row r="225" spans="1:18">
      <c r="A225" s="100" t="s">
        <v>1048</v>
      </c>
      <c r="B225" s="11">
        <v>312030</v>
      </c>
      <c r="C225" s="7" t="s">
        <v>688</v>
      </c>
      <c r="D225" s="7">
        <v>93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87">
        <v>16.785714285714285</v>
      </c>
      <c r="P225" s="58">
        <v>275.85397347106465</v>
      </c>
      <c r="Q225" s="99" t="s">
        <v>2086</v>
      </c>
      <c r="R225" s="19"/>
    </row>
    <row r="226" spans="1:18">
      <c r="A226" s="100" t="s">
        <v>977</v>
      </c>
      <c r="B226" s="11">
        <v>312040</v>
      </c>
      <c r="C226" s="7" t="s">
        <v>305</v>
      </c>
      <c r="D226" s="7">
        <v>80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87">
        <v>4.5</v>
      </c>
      <c r="P226" s="58">
        <v>85.763293310463126</v>
      </c>
      <c r="Q226" s="99" t="s">
        <v>2086</v>
      </c>
      <c r="R226" s="19"/>
    </row>
    <row r="227" spans="1:18">
      <c r="A227" s="100" t="s">
        <v>892</v>
      </c>
      <c r="B227" s="11">
        <v>312050</v>
      </c>
      <c r="C227" s="7" t="s">
        <v>381</v>
      </c>
      <c r="D227" s="7">
        <v>100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87">
        <v>15.285714285714286</v>
      </c>
      <c r="P227" s="58">
        <v>146.83683271579525</v>
      </c>
      <c r="Q227" s="99" t="s">
        <v>2086</v>
      </c>
      <c r="R227" s="19"/>
    </row>
    <row r="228" spans="1:18">
      <c r="A228" s="100" t="s">
        <v>1004</v>
      </c>
      <c r="B228" s="11">
        <v>312060</v>
      </c>
      <c r="C228" s="7" t="s">
        <v>775</v>
      </c>
      <c r="D228" s="7">
        <v>154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87">
        <v>4.6428571428571432</v>
      </c>
      <c r="P228" s="58">
        <v>92.358407456875739</v>
      </c>
      <c r="Q228" s="99" t="s">
        <v>2086</v>
      </c>
      <c r="R228" s="19"/>
    </row>
    <row r="229" spans="1:18">
      <c r="A229" s="100" t="s">
        <v>1483</v>
      </c>
      <c r="B229" s="11">
        <v>312070</v>
      </c>
      <c r="C229" s="7" t="s">
        <v>386</v>
      </c>
      <c r="D229" s="7">
        <v>62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87">
        <v>20.357142857142858</v>
      </c>
      <c r="P229" s="58">
        <v>481.48398432220569</v>
      </c>
      <c r="Q229" s="99" t="s">
        <v>2086</v>
      </c>
      <c r="R229" s="19"/>
    </row>
    <row r="230" spans="1:18">
      <c r="A230" s="100" t="s">
        <v>892</v>
      </c>
      <c r="B230" s="11">
        <v>312080</v>
      </c>
      <c r="C230" s="7" t="s">
        <v>203</v>
      </c>
      <c r="D230" s="7">
        <v>341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87">
        <v>50.428571428571431</v>
      </c>
      <c r="P230" s="58">
        <v>321.13972762256526</v>
      </c>
      <c r="Q230" s="99" t="s">
        <v>2086</v>
      </c>
      <c r="R230" s="19"/>
    </row>
    <row r="231" spans="1:18">
      <c r="A231" s="100" t="s">
        <v>1298</v>
      </c>
      <c r="B231" s="13">
        <v>312083</v>
      </c>
      <c r="C231" s="7" t="s">
        <v>589</v>
      </c>
      <c r="D231" s="7">
        <v>187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87">
        <v>16.285714285714285</v>
      </c>
      <c r="P231" s="58">
        <v>320.90077410274449</v>
      </c>
      <c r="Q231" s="99" t="s">
        <v>2086</v>
      </c>
      <c r="R231" s="19"/>
    </row>
    <row r="232" spans="1:18">
      <c r="A232" s="100" t="s">
        <v>1048</v>
      </c>
      <c r="B232" s="7">
        <v>312087</v>
      </c>
      <c r="C232" s="7" t="s">
        <v>727</v>
      </c>
      <c r="D232" s="7">
        <v>230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87">
        <v>35.214285714285715</v>
      </c>
      <c r="P232" s="58">
        <v>447.62025822150395</v>
      </c>
      <c r="Q232" s="99" t="s">
        <v>2086</v>
      </c>
      <c r="R232" s="19"/>
    </row>
    <row r="233" spans="1:18">
      <c r="A233" s="100" t="s">
        <v>1004</v>
      </c>
      <c r="B233" s="11">
        <v>312090</v>
      </c>
      <c r="C233" s="7" t="s">
        <v>26</v>
      </c>
      <c r="D233" s="7">
        <v>2031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87">
        <v>35.214285714285715</v>
      </c>
      <c r="P233" s="58">
        <v>43.855591454475579</v>
      </c>
      <c r="Q233" s="99" t="s">
        <v>2086</v>
      </c>
      <c r="R233" s="19"/>
    </row>
    <row r="234" spans="1:18">
      <c r="A234" s="100" t="s">
        <v>948</v>
      </c>
      <c r="B234" s="13">
        <v>312100</v>
      </c>
      <c r="C234" s="7" t="s">
        <v>317</v>
      </c>
      <c r="D234" s="7">
        <v>130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87">
        <v>19.642857142857142</v>
      </c>
      <c r="P234" s="58">
        <v>356.36533278042714</v>
      </c>
      <c r="Q234" s="99" t="s">
        <v>2086</v>
      </c>
      <c r="R234" s="19"/>
    </row>
    <row r="235" spans="1:18">
      <c r="A235" s="100" t="s">
        <v>892</v>
      </c>
      <c r="B235" s="11">
        <v>312110</v>
      </c>
      <c r="C235" s="7" t="s">
        <v>601</v>
      </c>
      <c r="D235" s="7">
        <v>135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87">
        <v>16</v>
      </c>
      <c r="P235" s="58">
        <v>196.36720667648504</v>
      </c>
      <c r="Q235" s="99" t="s">
        <v>2086</v>
      </c>
      <c r="R235" s="19"/>
    </row>
    <row r="236" spans="1:18">
      <c r="A236" s="100" t="s">
        <v>892</v>
      </c>
      <c r="B236" s="11">
        <v>312120</v>
      </c>
      <c r="C236" s="7" t="s">
        <v>821</v>
      </c>
      <c r="D236" s="7">
        <v>114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87">
        <v>17.928571428571427</v>
      </c>
      <c r="P236" s="58">
        <v>249.77112605978584</v>
      </c>
      <c r="Q236" s="99" t="s">
        <v>2086</v>
      </c>
      <c r="R236" s="19"/>
    </row>
    <row r="237" spans="1:18">
      <c r="A237" s="100" t="s">
        <v>959</v>
      </c>
      <c r="B237" s="11">
        <v>312125</v>
      </c>
      <c r="C237" s="7" t="s">
        <v>628</v>
      </c>
      <c r="D237" s="7">
        <v>526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87">
        <v>7.2857142857142856</v>
      </c>
      <c r="P237" s="58">
        <v>68.674844808316379</v>
      </c>
      <c r="Q237" s="99" t="s">
        <v>2086</v>
      </c>
      <c r="R237" s="19"/>
    </row>
    <row r="238" spans="1:18">
      <c r="A238" s="100" t="s">
        <v>880</v>
      </c>
      <c r="B238" s="11">
        <v>312130</v>
      </c>
      <c r="C238" s="7" t="s">
        <v>160</v>
      </c>
      <c r="D238" s="7">
        <v>280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87">
        <v>8</v>
      </c>
      <c r="P238" s="58">
        <v>159.20398009950247</v>
      </c>
      <c r="Q238" s="99" t="s">
        <v>2086</v>
      </c>
      <c r="R238" s="19"/>
    </row>
    <row r="239" spans="1:18">
      <c r="A239" s="100" t="s">
        <v>977</v>
      </c>
      <c r="B239" s="12">
        <v>312140</v>
      </c>
      <c r="C239" s="8" t="s">
        <v>271</v>
      </c>
      <c r="D239" s="7">
        <v>184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87">
        <v>16.357142857142858</v>
      </c>
      <c r="P239" s="58">
        <v>221.61147347436469</v>
      </c>
      <c r="Q239" s="99" t="s">
        <v>2086</v>
      </c>
      <c r="R239" s="19"/>
    </row>
    <row r="240" spans="1:18">
      <c r="A240" s="100" t="s">
        <v>977</v>
      </c>
      <c r="B240" s="11">
        <v>312150</v>
      </c>
      <c r="C240" s="7" t="s">
        <v>454</v>
      </c>
      <c r="D240" s="7">
        <v>57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87">
        <v>4.4285714285714288</v>
      </c>
      <c r="P240" s="58">
        <v>148.41057066258139</v>
      </c>
      <c r="Q240" s="99" t="s">
        <v>2086</v>
      </c>
      <c r="R240" s="19"/>
    </row>
    <row r="241" spans="1:18">
      <c r="A241" s="100" t="s">
        <v>948</v>
      </c>
      <c r="B241" s="13">
        <v>312160</v>
      </c>
      <c r="C241" s="7" t="s">
        <v>503</v>
      </c>
      <c r="D241" s="7">
        <v>708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87">
        <v>98.928571428571431</v>
      </c>
      <c r="P241" s="58">
        <v>203.45625910778924</v>
      </c>
      <c r="Q241" s="99" t="s">
        <v>2086</v>
      </c>
      <c r="R241" s="19"/>
    </row>
    <row r="242" spans="1:18">
      <c r="A242" s="100" t="s">
        <v>1551</v>
      </c>
      <c r="B242" s="11">
        <v>312170</v>
      </c>
      <c r="C242" s="7" t="s">
        <v>554</v>
      </c>
      <c r="D242" s="7">
        <v>36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87">
        <v>1.4285714285714286</v>
      </c>
      <c r="P242" s="58">
        <v>37.416747736286766</v>
      </c>
      <c r="Q242" s="99" t="s">
        <v>2085</v>
      </c>
      <c r="R242" s="19"/>
    </row>
    <row r="243" spans="1:18">
      <c r="A243" s="100" t="s">
        <v>1132</v>
      </c>
      <c r="B243" s="11">
        <v>312180</v>
      </c>
      <c r="C243" s="7" t="s">
        <v>563</v>
      </c>
      <c r="D243" s="7">
        <v>243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87">
        <v>3.9285714285714284</v>
      </c>
      <c r="P243" s="58">
        <v>49.609438421157073</v>
      </c>
      <c r="Q243" s="99" t="s">
        <v>2085</v>
      </c>
      <c r="R243" s="19"/>
    </row>
    <row r="244" spans="1:18">
      <c r="A244" s="100" t="s">
        <v>880</v>
      </c>
      <c r="B244" s="11">
        <v>312190</v>
      </c>
      <c r="C244" s="7" t="s">
        <v>647</v>
      </c>
      <c r="D244" s="7">
        <v>132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87">
        <v>3.4285714285714284</v>
      </c>
      <c r="P244" s="58">
        <v>98.550486593027543</v>
      </c>
      <c r="Q244" s="99" t="s">
        <v>2086</v>
      </c>
      <c r="R244" s="19"/>
    </row>
    <row r="245" spans="1:18">
      <c r="A245" s="100" t="s">
        <v>880</v>
      </c>
      <c r="B245" s="11">
        <v>312200</v>
      </c>
      <c r="C245" s="7" t="s">
        <v>144</v>
      </c>
      <c r="D245" s="7">
        <v>306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87">
        <v>28.928571428571427</v>
      </c>
      <c r="P245" s="58">
        <v>142.44914038098989</v>
      </c>
      <c r="Q245" s="99" t="s">
        <v>2086</v>
      </c>
      <c r="R245" s="19"/>
    </row>
    <row r="246" spans="1:18">
      <c r="A246" s="100" t="s">
        <v>1298</v>
      </c>
      <c r="B246" s="13">
        <v>312210</v>
      </c>
      <c r="C246" s="7" t="s">
        <v>722</v>
      </c>
      <c r="D246" s="7">
        <v>181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87">
        <v>2.5714285714285716</v>
      </c>
      <c r="P246" s="58">
        <v>50.648583246574191</v>
      </c>
      <c r="Q246" s="99" t="s">
        <v>2086</v>
      </c>
      <c r="R246" s="19"/>
    </row>
    <row r="247" spans="1:18">
      <c r="A247" s="100" t="s">
        <v>1298</v>
      </c>
      <c r="B247" s="11">
        <v>312220</v>
      </c>
      <c r="C247" s="7" t="s">
        <v>673</v>
      </c>
      <c r="D247" s="7">
        <v>80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87">
        <v>11.785714285714286</v>
      </c>
      <c r="P247" s="58">
        <v>152.88253062283417</v>
      </c>
      <c r="Q247" s="99" t="s">
        <v>2086</v>
      </c>
      <c r="R247" s="19"/>
    </row>
    <row r="248" spans="1:18">
      <c r="A248" s="100" t="s">
        <v>1060</v>
      </c>
      <c r="B248" s="11">
        <v>312230</v>
      </c>
      <c r="C248" s="7" t="s">
        <v>55</v>
      </c>
      <c r="D248" s="7">
        <v>5633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87">
        <v>431.07142857142856</v>
      </c>
      <c r="P248" s="58">
        <v>181.92966632260305</v>
      </c>
      <c r="Q248" s="99" t="s">
        <v>2086</v>
      </c>
      <c r="R248" s="19"/>
    </row>
    <row r="249" spans="1:18">
      <c r="A249" s="100" t="s">
        <v>863</v>
      </c>
      <c r="B249" s="11">
        <v>312235</v>
      </c>
      <c r="C249" s="7" t="s">
        <v>630</v>
      </c>
      <c r="D249" s="7">
        <v>171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87">
        <v>3.9285714285714284</v>
      </c>
      <c r="P249" s="58">
        <v>59.147416870994107</v>
      </c>
      <c r="Q249" s="99" t="s">
        <v>2086</v>
      </c>
      <c r="R249" s="19"/>
    </row>
    <row r="250" spans="1:18">
      <c r="A250" s="100" t="s">
        <v>892</v>
      </c>
      <c r="B250" s="11">
        <v>312240</v>
      </c>
      <c r="C250" s="7" t="s">
        <v>303</v>
      </c>
      <c r="D250" s="7">
        <v>184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87">
        <v>31.428571428571427</v>
      </c>
      <c r="P250" s="58">
        <v>520.59916230862063</v>
      </c>
      <c r="Q250" s="99" t="s">
        <v>2086</v>
      </c>
      <c r="R250" s="19"/>
    </row>
    <row r="251" spans="1:18">
      <c r="A251" s="100" t="s">
        <v>863</v>
      </c>
      <c r="B251" s="7">
        <v>312245</v>
      </c>
      <c r="C251" s="7" t="s">
        <v>240</v>
      </c>
      <c r="D251" s="7">
        <v>223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87">
        <v>2.7857142857142856</v>
      </c>
      <c r="P251" s="58">
        <v>24.830326104949513</v>
      </c>
      <c r="Q251" s="99" t="s">
        <v>2085</v>
      </c>
      <c r="R251" s="19"/>
    </row>
    <row r="252" spans="1:18">
      <c r="A252" s="100" t="s">
        <v>1483</v>
      </c>
      <c r="B252" s="11">
        <v>312247</v>
      </c>
      <c r="C252" s="7" t="s">
        <v>795</v>
      </c>
      <c r="D252" s="7">
        <v>124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87">
        <v>6.6428571428571432</v>
      </c>
      <c r="P252" s="58">
        <v>173.80578605068402</v>
      </c>
      <c r="Q252" s="99" t="s">
        <v>2086</v>
      </c>
      <c r="R252" s="19"/>
    </row>
    <row r="253" spans="1:18">
      <c r="A253" s="100" t="s">
        <v>1132</v>
      </c>
      <c r="B253" s="11">
        <v>312250</v>
      </c>
      <c r="C253" s="7" t="s">
        <v>368</v>
      </c>
      <c r="D253" s="7">
        <v>253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87">
        <v>14.928571428571429</v>
      </c>
      <c r="P253" s="58">
        <v>286.09757433061384</v>
      </c>
      <c r="Q253" s="99" t="s">
        <v>2086</v>
      </c>
      <c r="R253" s="19"/>
    </row>
    <row r="254" spans="1:18">
      <c r="A254" s="100" t="s">
        <v>1004</v>
      </c>
      <c r="B254" s="11">
        <v>312260</v>
      </c>
      <c r="C254" s="7" t="s">
        <v>610</v>
      </c>
      <c r="D254" s="7">
        <v>208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87">
        <v>11.428571428571429</v>
      </c>
      <c r="P254" s="58">
        <v>251.61980247845509</v>
      </c>
      <c r="Q254" s="99" t="s">
        <v>2086</v>
      </c>
      <c r="R254" s="19"/>
    </row>
    <row r="255" spans="1:18">
      <c r="A255" s="100" t="s">
        <v>1551</v>
      </c>
      <c r="B255" s="11">
        <v>312270</v>
      </c>
      <c r="C255" s="7" t="s">
        <v>568</v>
      </c>
      <c r="D255" s="7">
        <v>96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87">
        <v>7</v>
      </c>
      <c r="P255" s="58">
        <v>131.11069488668289</v>
      </c>
      <c r="Q255" s="99" t="s">
        <v>2086</v>
      </c>
      <c r="R255" s="19"/>
    </row>
    <row r="256" spans="1:18">
      <c r="A256" s="100" t="s">
        <v>892</v>
      </c>
      <c r="B256" s="11">
        <v>312280</v>
      </c>
      <c r="C256" s="7" t="s">
        <v>401</v>
      </c>
      <c r="D256" s="7">
        <v>74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87">
        <v>9.4285714285714288</v>
      </c>
      <c r="P256" s="58">
        <v>311.17397454031118</v>
      </c>
      <c r="Q256" s="99" t="s">
        <v>2086</v>
      </c>
      <c r="R256" s="19"/>
    </row>
    <row r="257" spans="1:18">
      <c r="A257" s="100" t="s">
        <v>880</v>
      </c>
      <c r="B257" s="13">
        <v>312290</v>
      </c>
      <c r="C257" s="7" t="s">
        <v>231</v>
      </c>
      <c r="D257" s="7">
        <v>369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87">
        <v>23.428571428571427</v>
      </c>
      <c r="P257" s="58">
        <v>358.1802695088125</v>
      </c>
      <c r="Q257" s="99" t="s">
        <v>2086</v>
      </c>
      <c r="R257" s="19"/>
    </row>
    <row r="258" spans="1:18">
      <c r="A258" s="100" t="s">
        <v>977</v>
      </c>
      <c r="B258" s="11">
        <v>312300</v>
      </c>
      <c r="C258" s="7" t="s">
        <v>146</v>
      </c>
      <c r="D258" s="7">
        <v>503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87">
        <v>17.785714285714285</v>
      </c>
      <c r="P258" s="58">
        <v>177.28981544771017</v>
      </c>
      <c r="Q258" s="99" t="s">
        <v>2086</v>
      </c>
      <c r="R258" s="19"/>
    </row>
    <row r="259" spans="1:18">
      <c r="A259" s="100" t="s">
        <v>1004</v>
      </c>
      <c r="B259" s="11">
        <v>312310</v>
      </c>
      <c r="C259" s="7" t="s">
        <v>494</v>
      </c>
      <c r="D259" s="7">
        <v>89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87">
        <v>21.071428571428573</v>
      </c>
      <c r="P259" s="58">
        <v>395.55901204108454</v>
      </c>
      <c r="Q259" s="99" t="s">
        <v>2086</v>
      </c>
      <c r="R259" s="19"/>
    </row>
    <row r="260" spans="1:18">
      <c r="A260" s="100" t="s">
        <v>1060</v>
      </c>
      <c r="B260" s="11">
        <v>312320</v>
      </c>
      <c r="C260" s="7" t="s">
        <v>506</v>
      </c>
      <c r="D260" s="7">
        <v>403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87">
        <v>133.07142857142858</v>
      </c>
      <c r="P260" s="58">
        <v>962.61160714285722</v>
      </c>
      <c r="Q260" s="99" t="s">
        <v>2086</v>
      </c>
      <c r="R260" s="19"/>
    </row>
    <row r="261" spans="1:18">
      <c r="A261" s="100" t="s">
        <v>880</v>
      </c>
      <c r="B261" s="11">
        <v>312330</v>
      </c>
      <c r="C261" s="7" t="s">
        <v>757</v>
      </c>
      <c r="D261" s="7">
        <v>98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87">
        <v>16.142857142857142</v>
      </c>
      <c r="P261" s="58">
        <v>364.89279256006199</v>
      </c>
      <c r="Q261" s="99" t="s">
        <v>2086</v>
      </c>
      <c r="R261" s="19"/>
    </row>
    <row r="262" spans="1:18">
      <c r="A262" s="100" t="s">
        <v>892</v>
      </c>
      <c r="B262" s="11">
        <v>312340</v>
      </c>
      <c r="C262" s="7" t="s">
        <v>320</v>
      </c>
      <c r="D262" s="7">
        <v>79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87">
        <v>2</v>
      </c>
      <c r="P262" s="58">
        <v>128.53470437017995</v>
      </c>
      <c r="Q262" s="99" t="s">
        <v>2086</v>
      </c>
      <c r="R262" s="19"/>
    </row>
    <row r="263" spans="1:18">
      <c r="A263" s="100" t="s">
        <v>1437</v>
      </c>
      <c r="B263" s="11">
        <v>312350</v>
      </c>
      <c r="C263" s="7" t="s">
        <v>649</v>
      </c>
      <c r="D263" s="7">
        <v>34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87">
        <v>3.1428571428571428</v>
      </c>
      <c r="P263" s="58">
        <v>161.75281229321371</v>
      </c>
      <c r="Q263" s="99" t="s">
        <v>2086</v>
      </c>
      <c r="R263" s="19"/>
    </row>
    <row r="264" spans="1:18">
      <c r="A264" s="100" t="s">
        <v>1551</v>
      </c>
      <c r="B264" s="11">
        <v>312352</v>
      </c>
      <c r="C264" s="7" t="s">
        <v>537</v>
      </c>
      <c r="D264" s="7">
        <v>423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87">
        <v>40.071428571428569</v>
      </c>
      <c r="P264" s="58">
        <v>509.2962451884668</v>
      </c>
      <c r="Q264" s="99" t="s">
        <v>2086</v>
      </c>
      <c r="R264" s="19"/>
    </row>
    <row r="265" spans="1:18">
      <c r="A265" s="100" t="s">
        <v>892</v>
      </c>
      <c r="B265" s="11">
        <v>312360</v>
      </c>
      <c r="C265" s="7" t="s">
        <v>255</v>
      </c>
      <c r="D265" s="7">
        <v>446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87">
        <v>30.357142857142858</v>
      </c>
      <c r="P265" s="58">
        <v>109.41482377777207</v>
      </c>
      <c r="Q265" s="99" t="s">
        <v>2086</v>
      </c>
      <c r="R265" s="19"/>
    </row>
    <row r="266" spans="1:18">
      <c r="A266" s="100" t="s">
        <v>1298</v>
      </c>
      <c r="B266" s="11">
        <v>312370</v>
      </c>
      <c r="C266" s="7" t="s">
        <v>437</v>
      </c>
      <c r="D266" s="7">
        <v>290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87">
        <v>4.5</v>
      </c>
      <c r="P266" s="58">
        <v>40.496760259179268</v>
      </c>
      <c r="Q266" s="99" t="s">
        <v>2085</v>
      </c>
      <c r="R266" s="19"/>
    </row>
    <row r="267" spans="1:18">
      <c r="A267" s="100" t="s">
        <v>1048</v>
      </c>
      <c r="B267" s="11">
        <v>312380</v>
      </c>
      <c r="C267" s="7" t="s">
        <v>771</v>
      </c>
      <c r="D267" s="7">
        <v>35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87">
        <v>0</v>
      </c>
      <c r="P267" s="58">
        <v>0</v>
      </c>
      <c r="Q267" s="99" t="s">
        <v>2085</v>
      </c>
      <c r="R267" s="19"/>
    </row>
    <row r="268" spans="1:18">
      <c r="A268" s="100" t="s">
        <v>1132</v>
      </c>
      <c r="B268" s="11">
        <v>312385</v>
      </c>
      <c r="C268" s="7" t="s">
        <v>538</v>
      </c>
      <c r="D268" s="7">
        <v>227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87">
        <v>1.7142857142857142</v>
      </c>
      <c r="P268" s="58">
        <v>31.05590062111801</v>
      </c>
      <c r="Q268" s="99" t="s">
        <v>2085</v>
      </c>
      <c r="R268" s="19"/>
    </row>
    <row r="269" spans="1:18">
      <c r="A269" s="100" t="s">
        <v>977</v>
      </c>
      <c r="B269" s="12">
        <v>312390</v>
      </c>
      <c r="C269" s="8" t="s">
        <v>251</v>
      </c>
      <c r="D269" s="7">
        <v>207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87">
        <v>15.785714285714286</v>
      </c>
      <c r="P269" s="58">
        <v>102.40489319308652</v>
      </c>
      <c r="Q269" s="99" t="s">
        <v>2086</v>
      </c>
      <c r="R269" s="19"/>
    </row>
    <row r="270" spans="1:18">
      <c r="A270" s="100" t="s">
        <v>880</v>
      </c>
      <c r="B270" s="11">
        <v>312400</v>
      </c>
      <c r="C270" s="7" t="s">
        <v>290</v>
      </c>
      <c r="D270" s="7">
        <v>451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87">
        <v>29.071428571428573</v>
      </c>
      <c r="P270" s="58">
        <v>150.91848918355694</v>
      </c>
      <c r="Q270" s="99" t="s">
        <v>2086</v>
      </c>
      <c r="R270" s="19"/>
    </row>
    <row r="271" spans="1:18">
      <c r="A271" s="100" t="s">
        <v>1004</v>
      </c>
      <c r="B271" s="11">
        <v>312410</v>
      </c>
      <c r="C271" s="7" t="s">
        <v>184</v>
      </c>
      <c r="D271" s="7">
        <v>1034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87">
        <v>17.785714285714285</v>
      </c>
      <c r="P271" s="58">
        <v>24.626449400064086</v>
      </c>
      <c r="Q271" s="99" t="s">
        <v>2086</v>
      </c>
      <c r="R271" s="19"/>
    </row>
    <row r="272" spans="1:18">
      <c r="A272" s="100" t="s">
        <v>880</v>
      </c>
      <c r="B272" s="11">
        <v>312420</v>
      </c>
      <c r="C272" s="7" t="s">
        <v>587</v>
      </c>
      <c r="D272" s="7">
        <v>1265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87">
        <v>24.857142857142858</v>
      </c>
      <c r="P272" s="58">
        <v>98.405157787580592</v>
      </c>
      <c r="Q272" s="99" t="s">
        <v>2086</v>
      </c>
      <c r="R272" s="19"/>
    </row>
    <row r="273" spans="1:18">
      <c r="A273" s="100" t="s">
        <v>1048</v>
      </c>
      <c r="B273" s="11">
        <v>312430</v>
      </c>
      <c r="C273" s="7" t="s">
        <v>419</v>
      </c>
      <c r="D273" s="7">
        <v>544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87">
        <v>51.142857142857146</v>
      </c>
      <c r="P273" s="58">
        <v>159.3235425011126</v>
      </c>
      <c r="Q273" s="99" t="s">
        <v>2086</v>
      </c>
      <c r="R273" s="19"/>
    </row>
    <row r="274" spans="1:18">
      <c r="A274" s="100" t="s">
        <v>892</v>
      </c>
      <c r="B274" s="11">
        <v>312440</v>
      </c>
      <c r="C274" s="7" t="s">
        <v>651</v>
      </c>
      <c r="D274" s="7">
        <v>98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87">
        <v>1.1428571428571428</v>
      </c>
      <c r="P274" s="58">
        <v>23.904144381032058</v>
      </c>
      <c r="Q274" s="99" t="s">
        <v>2085</v>
      </c>
      <c r="R274" s="19"/>
    </row>
    <row r="275" spans="1:18">
      <c r="A275" s="100" t="s">
        <v>892</v>
      </c>
      <c r="B275" s="11">
        <v>312450</v>
      </c>
      <c r="C275" s="7" t="s">
        <v>238</v>
      </c>
      <c r="D275" s="7">
        <v>309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87">
        <v>18.571428571428573</v>
      </c>
      <c r="P275" s="58">
        <v>162.01193903366109</v>
      </c>
      <c r="Q275" s="99" t="s">
        <v>2086</v>
      </c>
      <c r="R275" s="19"/>
    </row>
    <row r="276" spans="1:18">
      <c r="A276" s="100" t="s">
        <v>880</v>
      </c>
      <c r="B276" s="11">
        <v>312460</v>
      </c>
      <c r="C276" s="7" t="s">
        <v>737</v>
      </c>
      <c r="D276" s="7">
        <v>61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87">
        <v>3.7142857142857144</v>
      </c>
      <c r="P276" s="58">
        <v>153.99194503672115</v>
      </c>
      <c r="Q276" s="99" t="s">
        <v>2086</v>
      </c>
      <c r="R276" s="19"/>
    </row>
    <row r="277" spans="1:18">
      <c r="A277" s="100" t="s">
        <v>1060</v>
      </c>
      <c r="B277" s="11">
        <v>312470</v>
      </c>
      <c r="C277" s="7" t="s">
        <v>822</v>
      </c>
      <c r="D277" s="7">
        <v>17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87">
        <v>0.7142857142857143</v>
      </c>
      <c r="P277" s="58">
        <v>20.384866275277236</v>
      </c>
      <c r="Q277" s="99" t="s">
        <v>2085</v>
      </c>
      <c r="R277" s="19"/>
    </row>
    <row r="278" spans="1:18">
      <c r="A278" s="100" t="s">
        <v>1437</v>
      </c>
      <c r="B278" s="11">
        <v>312480</v>
      </c>
      <c r="C278" s="7" t="s">
        <v>461</v>
      </c>
      <c r="D278" s="7">
        <v>147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87">
        <v>17.642857142857142</v>
      </c>
      <c r="P278" s="58">
        <v>222.03444680162525</v>
      </c>
      <c r="Q278" s="99" t="s">
        <v>2086</v>
      </c>
      <c r="R278" s="19"/>
    </row>
    <row r="279" spans="1:18">
      <c r="A279" s="100" t="s">
        <v>880</v>
      </c>
      <c r="B279" s="11">
        <v>312490</v>
      </c>
      <c r="C279" s="7" t="s">
        <v>543</v>
      </c>
      <c r="D279" s="7">
        <v>242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87">
        <v>0</v>
      </c>
      <c r="P279" s="58">
        <v>0</v>
      </c>
      <c r="Q279" s="99" t="s">
        <v>2085</v>
      </c>
      <c r="R279" s="19"/>
    </row>
    <row r="280" spans="1:18">
      <c r="A280" s="100" t="s">
        <v>880</v>
      </c>
      <c r="B280" s="7">
        <v>312500</v>
      </c>
      <c r="C280" s="7" t="s">
        <v>823</v>
      </c>
      <c r="D280" s="7">
        <v>156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87">
        <v>20.857142857142858</v>
      </c>
      <c r="P280" s="58">
        <v>522.47351846550248</v>
      </c>
      <c r="Q280" s="99" t="s">
        <v>2086</v>
      </c>
      <c r="R280" s="19"/>
    </row>
    <row r="281" spans="1:18">
      <c r="A281" s="100" t="s">
        <v>892</v>
      </c>
      <c r="B281" s="11">
        <v>312510</v>
      </c>
      <c r="C281" s="7" t="s">
        <v>13</v>
      </c>
      <c r="D281" s="7">
        <v>4322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87">
        <v>155.78571428571428</v>
      </c>
      <c r="P281" s="58">
        <v>430.12152264202291</v>
      </c>
      <c r="Q281" s="99" t="s">
        <v>2086</v>
      </c>
      <c r="R281" s="19"/>
    </row>
    <row r="282" spans="1:18">
      <c r="A282" s="100" t="s">
        <v>892</v>
      </c>
      <c r="B282" s="11">
        <v>312520</v>
      </c>
      <c r="C282" s="7" t="s">
        <v>790</v>
      </c>
      <c r="D282" s="7">
        <v>56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87">
        <v>7.0714285714285712</v>
      </c>
      <c r="P282" s="58">
        <v>291.72560113154174</v>
      </c>
      <c r="Q282" s="99" t="s">
        <v>2086</v>
      </c>
      <c r="R282" s="19"/>
    </row>
    <row r="283" spans="1:18">
      <c r="A283" s="100" t="s">
        <v>880</v>
      </c>
      <c r="B283" s="11">
        <v>312530</v>
      </c>
      <c r="C283" s="7" t="s">
        <v>540</v>
      </c>
      <c r="D283" s="7">
        <v>98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87">
        <v>14.5</v>
      </c>
      <c r="P283" s="58">
        <v>443.4250764525994</v>
      </c>
      <c r="Q283" s="99" t="s">
        <v>2086</v>
      </c>
      <c r="R283" s="19"/>
    </row>
    <row r="284" spans="1:18">
      <c r="A284" s="100" t="s">
        <v>948</v>
      </c>
      <c r="B284" s="13">
        <v>312540</v>
      </c>
      <c r="C284" s="7" t="s">
        <v>632</v>
      </c>
      <c r="D284" s="7">
        <v>34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87">
        <v>2.1428571428571428</v>
      </c>
      <c r="P284" s="58">
        <v>44.091710758377424</v>
      </c>
      <c r="Q284" s="99" t="s">
        <v>2085</v>
      </c>
      <c r="R284" s="19"/>
    </row>
    <row r="285" spans="1:18">
      <c r="A285" s="100" t="s">
        <v>948</v>
      </c>
      <c r="B285" s="13">
        <v>312550</v>
      </c>
      <c r="C285" s="7" t="s">
        <v>360</v>
      </c>
      <c r="D285" s="7">
        <v>22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87">
        <v>5.7857142857142856</v>
      </c>
      <c r="P285" s="58">
        <v>178.02197802197801</v>
      </c>
      <c r="Q285" s="99" t="s">
        <v>2086</v>
      </c>
      <c r="R285" s="19"/>
    </row>
    <row r="286" spans="1:18">
      <c r="A286" s="100" t="s">
        <v>863</v>
      </c>
      <c r="B286" s="7">
        <v>312560</v>
      </c>
      <c r="C286" s="7" t="s">
        <v>292</v>
      </c>
      <c r="D286" s="7">
        <v>145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87">
        <v>12.357142857142858</v>
      </c>
      <c r="P286" s="58">
        <v>162.72245005455434</v>
      </c>
      <c r="Q286" s="99" t="s">
        <v>2086</v>
      </c>
      <c r="R286" s="19"/>
    </row>
    <row r="287" spans="1:18">
      <c r="A287" s="100" t="s">
        <v>1004</v>
      </c>
      <c r="B287" s="11">
        <v>312570</v>
      </c>
      <c r="C287" s="7" t="s">
        <v>223</v>
      </c>
      <c r="D287" s="7">
        <v>269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87">
        <v>7.8571428571428568</v>
      </c>
      <c r="P287" s="58">
        <v>51.404271227627454</v>
      </c>
      <c r="Q287" s="99" t="s">
        <v>2086</v>
      </c>
      <c r="R287" s="19"/>
    </row>
    <row r="288" spans="1:18">
      <c r="A288" s="100" t="s">
        <v>1298</v>
      </c>
      <c r="B288" s="11">
        <v>312580</v>
      </c>
      <c r="C288" s="7" t="s">
        <v>559</v>
      </c>
      <c r="D288" s="7">
        <v>55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87">
        <v>7.1428571428571425E-2</v>
      </c>
      <c r="P288" s="58">
        <v>2.0460776691083193</v>
      </c>
      <c r="Q288" s="99" t="s">
        <v>2085</v>
      </c>
      <c r="R288" s="19"/>
    </row>
    <row r="289" spans="1:18">
      <c r="A289" s="100" t="s">
        <v>1004</v>
      </c>
      <c r="B289" s="11">
        <v>312590</v>
      </c>
      <c r="C289" s="7" t="s">
        <v>199</v>
      </c>
      <c r="D289" s="7">
        <v>195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87">
        <v>2.0714285714285716</v>
      </c>
      <c r="P289" s="58">
        <v>20.613280639153864</v>
      </c>
      <c r="Q289" s="99" t="s">
        <v>2085</v>
      </c>
      <c r="R289" s="19"/>
    </row>
    <row r="290" spans="1:18">
      <c r="A290" s="100" t="s">
        <v>880</v>
      </c>
      <c r="B290" s="11">
        <v>312595</v>
      </c>
      <c r="C290" s="7" t="s">
        <v>217</v>
      </c>
      <c r="D290" s="7">
        <v>353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87">
        <v>35.428571428571431</v>
      </c>
      <c r="P290" s="58">
        <v>318.51633038363241</v>
      </c>
      <c r="Q290" s="99" t="s">
        <v>2086</v>
      </c>
      <c r="R290" s="19"/>
    </row>
    <row r="291" spans="1:18">
      <c r="A291" s="100" t="s">
        <v>1004</v>
      </c>
      <c r="B291" s="11">
        <v>312600</v>
      </c>
      <c r="C291" s="7" t="s">
        <v>272</v>
      </c>
      <c r="D291" s="7">
        <v>159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87">
        <v>8.5</v>
      </c>
      <c r="P291" s="58">
        <v>111.94521269590412</v>
      </c>
      <c r="Q291" s="99" t="s">
        <v>2086</v>
      </c>
      <c r="R291" s="19"/>
    </row>
    <row r="292" spans="1:18">
      <c r="A292" s="100" t="s">
        <v>1060</v>
      </c>
      <c r="B292" s="11">
        <v>312610</v>
      </c>
      <c r="C292" s="7" t="s">
        <v>62</v>
      </c>
      <c r="D292" s="7">
        <v>2633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87">
        <v>947.14285714285711</v>
      </c>
      <c r="P292" s="58">
        <v>1373.4271876437126</v>
      </c>
      <c r="Q292" s="99" t="s">
        <v>2086</v>
      </c>
      <c r="R292" s="19"/>
    </row>
    <row r="293" spans="1:18">
      <c r="A293" s="100" t="s">
        <v>1483</v>
      </c>
      <c r="B293" s="11">
        <v>312620</v>
      </c>
      <c r="C293" s="7" t="s">
        <v>636</v>
      </c>
      <c r="D293" s="7">
        <v>169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87">
        <v>3</v>
      </c>
      <c r="P293" s="58">
        <v>30.826140567200987</v>
      </c>
      <c r="Q293" s="99" t="s">
        <v>2085</v>
      </c>
      <c r="R293" s="19"/>
    </row>
    <row r="294" spans="1:18">
      <c r="A294" s="100" t="s">
        <v>892</v>
      </c>
      <c r="B294" s="11">
        <v>312630</v>
      </c>
      <c r="C294" s="7" t="s">
        <v>392</v>
      </c>
      <c r="D294" s="7">
        <v>46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87">
        <v>0.5</v>
      </c>
      <c r="P294" s="58">
        <v>11.128421989761852</v>
      </c>
      <c r="Q294" s="99" t="s">
        <v>2085</v>
      </c>
      <c r="R294" s="19"/>
    </row>
    <row r="295" spans="1:18">
      <c r="A295" s="100" t="s">
        <v>1004</v>
      </c>
      <c r="B295" s="11">
        <v>312640</v>
      </c>
      <c r="C295" s="7" t="s">
        <v>269</v>
      </c>
      <c r="D295" s="7">
        <v>38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87">
        <v>2.1428571428571428</v>
      </c>
      <c r="P295" s="58">
        <v>71.404769838625228</v>
      </c>
      <c r="Q295" s="99" t="s">
        <v>2086</v>
      </c>
      <c r="R295" s="19"/>
    </row>
    <row r="296" spans="1:18">
      <c r="A296" s="100" t="s">
        <v>948</v>
      </c>
      <c r="B296" s="11">
        <v>312650</v>
      </c>
      <c r="C296" s="7" t="s">
        <v>422</v>
      </c>
      <c r="D296" s="7">
        <v>54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87">
        <v>5.6428571428571432</v>
      </c>
      <c r="P296" s="58">
        <v>53.451332223710743</v>
      </c>
      <c r="Q296" s="99" t="s">
        <v>2086</v>
      </c>
      <c r="R296" s="19"/>
    </row>
    <row r="297" spans="1:18">
      <c r="A297" s="100" t="s">
        <v>1048</v>
      </c>
      <c r="B297" s="11">
        <v>312660</v>
      </c>
      <c r="C297" s="7" t="s">
        <v>593</v>
      </c>
      <c r="D297" s="7">
        <v>36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87">
        <v>2.5</v>
      </c>
      <c r="P297" s="58">
        <v>47.089847428894331</v>
      </c>
      <c r="Q297" s="99" t="s">
        <v>2085</v>
      </c>
      <c r="R297" s="19"/>
    </row>
    <row r="298" spans="1:18">
      <c r="A298" s="100" t="s">
        <v>1048</v>
      </c>
      <c r="B298" s="11">
        <v>312670</v>
      </c>
      <c r="C298" s="7" t="s">
        <v>446</v>
      </c>
      <c r="D298" s="7">
        <v>429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87">
        <v>9.8571428571428577</v>
      </c>
      <c r="P298" s="58">
        <v>36.829856737194959</v>
      </c>
      <c r="Q298" s="99" t="s">
        <v>2085</v>
      </c>
      <c r="R298" s="19"/>
    </row>
    <row r="299" spans="1:18">
      <c r="A299" s="100" t="s">
        <v>863</v>
      </c>
      <c r="B299" s="11">
        <v>312675</v>
      </c>
      <c r="C299" s="7" t="s">
        <v>234</v>
      </c>
      <c r="D299" s="7">
        <v>115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87">
        <v>12.5</v>
      </c>
      <c r="P299" s="58">
        <v>222.65764161026007</v>
      </c>
      <c r="Q299" s="99" t="s">
        <v>2086</v>
      </c>
      <c r="R299" s="19"/>
    </row>
    <row r="300" spans="1:18">
      <c r="A300" s="100" t="s">
        <v>863</v>
      </c>
      <c r="B300" s="11">
        <v>312680</v>
      </c>
      <c r="C300" s="7" t="s">
        <v>431</v>
      </c>
      <c r="D300" s="7">
        <v>243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87">
        <v>9.1428571428571423</v>
      </c>
      <c r="P300" s="58">
        <v>155.04251556481503</v>
      </c>
      <c r="Q300" s="99" t="s">
        <v>2086</v>
      </c>
      <c r="R300" s="19"/>
    </row>
    <row r="301" spans="1:18">
      <c r="A301" s="100" t="s">
        <v>1298</v>
      </c>
      <c r="B301" s="11">
        <v>312690</v>
      </c>
      <c r="C301" s="7" t="s">
        <v>310</v>
      </c>
      <c r="D301" s="7">
        <v>428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87">
        <v>0.7142857142857143</v>
      </c>
      <c r="P301" s="58">
        <v>7.4708264228188925</v>
      </c>
      <c r="Q301" s="99" t="s">
        <v>2085</v>
      </c>
      <c r="R301" s="19"/>
    </row>
    <row r="302" spans="1:18">
      <c r="A302" s="100" t="s">
        <v>1298</v>
      </c>
      <c r="B302" s="7">
        <v>312695</v>
      </c>
      <c r="C302" s="7" t="s">
        <v>546</v>
      </c>
      <c r="D302" s="7">
        <v>101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87">
        <v>4.5714285714285712</v>
      </c>
      <c r="P302" s="58">
        <v>131.06159895150719</v>
      </c>
      <c r="Q302" s="99" t="s">
        <v>2086</v>
      </c>
      <c r="R302" s="19"/>
    </row>
    <row r="303" spans="1:18">
      <c r="A303" s="100" t="s">
        <v>959</v>
      </c>
      <c r="B303" s="11">
        <v>312700</v>
      </c>
      <c r="C303" s="7" t="s">
        <v>670</v>
      </c>
      <c r="D303" s="7">
        <v>555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87">
        <v>45.428571428571431</v>
      </c>
      <c r="P303" s="58">
        <v>248.37928610481919</v>
      </c>
      <c r="Q303" s="99" t="s">
        <v>2086</v>
      </c>
      <c r="R303" s="19"/>
    </row>
    <row r="304" spans="1:18">
      <c r="A304" s="100" t="s">
        <v>863</v>
      </c>
      <c r="B304" s="7">
        <v>312705</v>
      </c>
      <c r="C304" s="7" t="s">
        <v>714</v>
      </c>
      <c r="D304" s="7">
        <v>84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87">
        <v>11.071428571428571</v>
      </c>
      <c r="P304" s="58">
        <v>236.46793189723559</v>
      </c>
      <c r="Q304" s="99" t="s">
        <v>2086</v>
      </c>
      <c r="R304" s="19"/>
    </row>
    <row r="305" spans="1:18">
      <c r="A305" s="100" t="s">
        <v>1048</v>
      </c>
      <c r="B305" s="7">
        <v>312707</v>
      </c>
      <c r="C305" s="7" t="s">
        <v>378</v>
      </c>
      <c r="D305" s="7">
        <v>41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87">
        <v>2.5714285714285716</v>
      </c>
      <c r="P305" s="58">
        <v>44.90009728354412</v>
      </c>
      <c r="Q305" s="99" t="s">
        <v>2085</v>
      </c>
      <c r="R305" s="19"/>
    </row>
    <row r="306" spans="1:18">
      <c r="A306" s="100" t="s">
        <v>959</v>
      </c>
      <c r="B306" s="11">
        <v>312710</v>
      </c>
      <c r="C306" s="7" t="s">
        <v>84</v>
      </c>
      <c r="D306" s="7">
        <v>2973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87">
        <v>108.42857142857143</v>
      </c>
      <c r="P306" s="58">
        <v>184.75109718784003</v>
      </c>
      <c r="Q306" s="99" t="s">
        <v>2086</v>
      </c>
      <c r="R306" s="19"/>
    </row>
    <row r="307" spans="1:18">
      <c r="A307" s="100" t="s">
        <v>1004</v>
      </c>
      <c r="B307" s="11">
        <v>312720</v>
      </c>
      <c r="C307" s="7" t="s">
        <v>824</v>
      </c>
      <c r="D307" s="7">
        <v>48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87">
        <v>1.8571428571428572</v>
      </c>
      <c r="P307" s="58">
        <v>41.940895599432181</v>
      </c>
      <c r="Q307" s="99" t="s">
        <v>2085</v>
      </c>
      <c r="R307" s="19"/>
    </row>
    <row r="308" spans="1:18">
      <c r="A308" s="100" t="s">
        <v>1298</v>
      </c>
      <c r="B308" s="11">
        <v>312730</v>
      </c>
      <c r="C308" s="7" t="s">
        <v>594</v>
      </c>
      <c r="D308" s="7">
        <v>242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87">
        <v>8.5714285714285712</v>
      </c>
      <c r="P308" s="58">
        <v>123.29442709189544</v>
      </c>
      <c r="Q308" s="99" t="s">
        <v>2086</v>
      </c>
      <c r="R308" s="19"/>
    </row>
    <row r="309" spans="1:18">
      <c r="A309" s="100" t="s">
        <v>1048</v>
      </c>
      <c r="B309" s="11">
        <v>312733</v>
      </c>
      <c r="C309" s="7" t="s">
        <v>753</v>
      </c>
      <c r="D309" s="7">
        <v>198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87">
        <v>5.4285714285714288</v>
      </c>
      <c r="P309" s="58">
        <v>104.61690939625031</v>
      </c>
      <c r="Q309" s="99" t="s">
        <v>2086</v>
      </c>
      <c r="R309" s="19"/>
    </row>
    <row r="310" spans="1:18">
      <c r="A310" s="100" t="s">
        <v>1048</v>
      </c>
      <c r="B310" s="11">
        <v>312735</v>
      </c>
      <c r="C310" s="7" t="s">
        <v>825</v>
      </c>
      <c r="D310" s="7">
        <v>36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87">
        <v>4.9285714285714288</v>
      </c>
      <c r="P310" s="58">
        <v>153.53805073431243</v>
      </c>
      <c r="Q310" s="99" t="s">
        <v>2086</v>
      </c>
      <c r="R310" s="19"/>
    </row>
    <row r="311" spans="1:18">
      <c r="A311" s="100" t="s">
        <v>1298</v>
      </c>
      <c r="B311" s="13">
        <v>312737</v>
      </c>
      <c r="C311" s="7" t="s">
        <v>607</v>
      </c>
      <c r="D311" s="7">
        <v>115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87">
        <v>6.5714285714285712</v>
      </c>
      <c r="P311" s="58">
        <v>192.37203077952492</v>
      </c>
      <c r="Q311" s="99" t="s">
        <v>2086</v>
      </c>
      <c r="R311" s="19"/>
    </row>
    <row r="312" spans="1:18">
      <c r="A312" s="100" t="s">
        <v>880</v>
      </c>
      <c r="B312" s="7">
        <v>312738</v>
      </c>
      <c r="C312" s="7" t="s">
        <v>352</v>
      </c>
      <c r="D312" s="7">
        <v>162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87">
        <v>4.7142857142857144</v>
      </c>
      <c r="P312" s="58">
        <v>116.74803651029505</v>
      </c>
      <c r="Q312" s="99" t="s">
        <v>2086</v>
      </c>
      <c r="R312" s="19"/>
    </row>
    <row r="313" spans="1:18">
      <c r="A313" s="100" t="s">
        <v>892</v>
      </c>
      <c r="B313" s="11">
        <v>312740</v>
      </c>
      <c r="C313" s="7" t="s">
        <v>826</v>
      </c>
      <c r="D313" s="7">
        <v>88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87">
        <v>5.3571428571428568</v>
      </c>
      <c r="P313" s="58">
        <v>121.36707877532525</v>
      </c>
      <c r="Q313" s="99" t="s">
        <v>2086</v>
      </c>
      <c r="R313" s="19"/>
    </row>
    <row r="314" spans="1:18">
      <c r="A314" s="100" t="s">
        <v>1298</v>
      </c>
      <c r="B314" s="11">
        <v>312750</v>
      </c>
      <c r="C314" s="7" t="s">
        <v>183</v>
      </c>
      <c r="D314" s="7">
        <v>187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87">
        <v>6.8571428571428568</v>
      </c>
      <c r="P314" s="58">
        <v>110.93905285783622</v>
      </c>
      <c r="Q314" s="99" t="s">
        <v>2086</v>
      </c>
      <c r="R314" s="19"/>
    </row>
    <row r="315" spans="1:18">
      <c r="A315" s="100" t="s">
        <v>948</v>
      </c>
      <c r="B315" s="13">
        <v>312760</v>
      </c>
      <c r="C315" s="7" t="s">
        <v>459</v>
      </c>
      <c r="D315" s="7">
        <v>225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87">
        <v>45.714285714285715</v>
      </c>
      <c r="P315" s="58">
        <v>378.96282611527579</v>
      </c>
      <c r="Q315" s="99" t="s">
        <v>2086</v>
      </c>
      <c r="R315" s="19"/>
    </row>
    <row r="316" spans="1:18">
      <c r="A316" s="100" t="s">
        <v>1298</v>
      </c>
      <c r="B316" s="11">
        <v>312770</v>
      </c>
      <c r="C316" s="7" t="s">
        <v>7</v>
      </c>
      <c r="D316" s="7">
        <v>14423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87">
        <v>360.57142857142856</v>
      </c>
      <c r="P316" s="58">
        <v>126.51629072681705</v>
      </c>
      <c r="Q316" s="99" t="s">
        <v>2086</v>
      </c>
      <c r="R316" s="19"/>
    </row>
    <row r="317" spans="1:18">
      <c r="A317" s="100" t="s">
        <v>1048</v>
      </c>
      <c r="B317" s="11">
        <v>312780</v>
      </c>
      <c r="C317" s="7" t="s">
        <v>337</v>
      </c>
      <c r="D317" s="7">
        <v>170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87">
        <v>7.0714285714285712</v>
      </c>
      <c r="P317" s="58">
        <v>44.35165937925597</v>
      </c>
      <c r="Q317" s="99" t="s">
        <v>2085</v>
      </c>
      <c r="R317" s="19"/>
    </row>
    <row r="318" spans="1:18">
      <c r="A318" s="100" t="s">
        <v>1437</v>
      </c>
      <c r="B318" s="11">
        <v>312790</v>
      </c>
      <c r="C318" s="7" t="s">
        <v>625</v>
      </c>
      <c r="D318" s="7">
        <v>30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87">
        <v>3.8571428571428572</v>
      </c>
      <c r="P318" s="58">
        <v>272.2048593608227</v>
      </c>
      <c r="Q318" s="99" t="s">
        <v>2086</v>
      </c>
      <c r="R318" s="19"/>
    </row>
    <row r="319" spans="1:18">
      <c r="A319" s="100" t="s">
        <v>1004</v>
      </c>
      <c r="B319" s="11">
        <v>312800</v>
      </c>
      <c r="C319" s="7" t="s">
        <v>111</v>
      </c>
      <c r="D319" s="7">
        <v>1032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87">
        <v>301.5</v>
      </c>
      <c r="P319" s="58">
        <v>866.62834147743604</v>
      </c>
      <c r="Q319" s="99" t="s">
        <v>2086</v>
      </c>
      <c r="R319" s="19"/>
    </row>
    <row r="320" spans="1:18">
      <c r="A320" s="100" t="s">
        <v>892</v>
      </c>
      <c r="B320" s="11">
        <v>312810</v>
      </c>
      <c r="C320" s="7" t="s">
        <v>508</v>
      </c>
      <c r="D320" s="7">
        <v>216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87">
        <v>69.428571428571431</v>
      </c>
      <c r="P320" s="58">
        <v>481.94204795620874</v>
      </c>
      <c r="Q320" s="99" t="s">
        <v>2086</v>
      </c>
      <c r="R320" s="19"/>
    </row>
    <row r="321" spans="1:18">
      <c r="A321" s="100" t="s">
        <v>1551</v>
      </c>
      <c r="B321" s="11">
        <v>312820</v>
      </c>
      <c r="C321" s="7" t="s">
        <v>710</v>
      </c>
      <c r="D321" s="7">
        <v>105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87">
        <v>15.785714285714286</v>
      </c>
      <c r="P321" s="58">
        <v>149.95453866927221</v>
      </c>
      <c r="Q321" s="99" t="s">
        <v>2086</v>
      </c>
      <c r="R321" s="19"/>
    </row>
    <row r="322" spans="1:18">
      <c r="A322" s="100" t="s">
        <v>1048</v>
      </c>
      <c r="B322" s="11">
        <v>312825</v>
      </c>
      <c r="C322" s="7" t="s">
        <v>338</v>
      </c>
      <c r="D322" s="7">
        <v>20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87">
        <v>0</v>
      </c>
      <c r="P322" s="58">
        <v>0</v>
      </c>
      <c r="Q322" s="99" t="s">
        <v>2085</v>
      </c>
      <c r="R322" s="19"/>
    </row>
    <row r="323" spans="1:18">
      <c r="A323" s="100" t="s">
        <v>892</v>
      </c>
      <c r="B323" s="11">
        <v>312830</v>
      </c>
      <c r="C323" s="7" t="s">
        <v>210</v>
      </c>
      <c r="D323" s="7">
        <v>630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87">
        <v>88.071428571428569</v>
      </c>
      <c r="P323" s="58">
        <v>449.41281099876801</v>
      </c>
      <c r="Q323" s="99" t="s">
        <v>2086</v>
      </c>
      <c r="R323" s="19"/>
    </row>
    <row r="324" spans="1:18">
      <c r="A324" s="100" t="s">
        <v>880</v>
      </c>
      <c r="B324" s="11">
        <v>312840</v>
      </c>
      <c r="C324" s="7" t="s">
        <v>163</v>
      </c>
      <c r="D324" s="7">
        <v>259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87">
        <v>46</v>
      </c>
      <c r="P324" s="58">
        <v>506.05060506050603</v>
      </c>
      <c r="Q324" s="99" t="s">
        <v>2086</v>
      </c>
      <c r="R324" s="19"/>
    </row>
    <row r="325" spans="1:18">
      <c r="A325" s="100" t="s">
        <v>880</v>
      </c>
      <c r="B325" s="11">
        <v>312850</v>
      </c>
      <c r="C325" s="7" t="s">
        <v>827</v>
      </c>
      <c r="D325" s="7">
        <v>137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87">
        <v>31.857142857142858</v>
      </c>
      <c r="P325" s="58">
        <v>821.4838281883151</v>
      </c>
      <c r="Q325" s="99" t="s">
        <v>2086</v>
      </c>
      <c r="R325" s="19"/>
    </row>
    <row r="326" spans="1:18">
      <c r="A326" s="100" t="s">
        <v>1483</v>
      </c>
      <c r="B326" s="11">
        <v>312860</v>
      </c>
      <c r="C326" s="7" t="s">
        <v>798</v>
      </c>
      <c r="D326" s="7">
        <v>159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87">
        <v>6.5714285714285712</v>
      </c>
      <c r="P326" s="58">
        <v>99.086679303808381</v>
      </c>
      <c r="Q326" s="99" t="s">
        <v>2086</v>
      </c>
      <c r="R326" s="19"/>
    </row>
    <row r="327" spans="1:18">
      <c r="A327" s="100" t="s">
        <v>892</v>
      </c>
      <c r="B327" s="11">
        <v>312870</v>
      </c>
      <c r="C327" s="7" t="s">
        <v>100</v>
      </c>
      <c r="D327" s="7">
        <v>2272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87">
        <v>258.07142857142856</v>
      </c>
      <c r="P327" s="58">
        <v>487.95838105322292</v>
      </c>
      <c r="Q327" s="99" t="s">
        <v>2086</v>
      </c>
      <c r="R327" s="19"/>
    </row>
    <row r="328" spans="1:18">
      <c r="A328" s="100" t="s">
        <v>880</v>
      </c>
      <c r="B328" s="11">
        <v>312880</v>
      </c>
      <c r="C328" s="7" t="s">
        <v>473</v>
      </c>
      <c r="D328" s="7">
        <v>213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87">
        <v>8.9285714285714288</v>
      </c>
      <c r="P328" s="58">
        <v>124.7529890816184</v>
      </c>
      <c r="Q328" s="99" t="s">
        <v>2086</v>
      </c>
      <c r="R328" s="19"/>
    </row>
    <row r="329" spans="1:18">
      <c r="A329" s="100" t="s">
        <v>1483</v>
      </c>
      <c r="B329" s="11">
        <v>312890</v>
      </c>
      <c r="C329" s="7" t="s">
        <v>20</v>
      </c>
      <c r="D329" s="7">
        <v>311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87">
        <v>31.642857142857142</v>
      </c>
      <c r="P329" s="58">
        <v>399.63194168801641</v>
      </c>
      <c r="Q329" s="99" t="s">
        <v>2086</v>
      </c>
      <c r="R329" s="19"/>
    </row>
    <row r="330" spans="1:18">
      <c r="A330" s="100" t="s">
        <v>880</v>
      </c>
      <c r="B330" s="11">
        <v>312900</v>
      </c>
      <c r="C330" s="7" t="s">
        <v>370</v>
      </c>
      <c r="D330" s="7">
        <v>331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87">
        <v>10.357142857142858</v>
      </c>
      <c r="P330" s="58">
        <v>119.68041203077026</v>
      </c>
      <c r="Q330" s="99" t="s">
        <v>2086</v>
      </c>
      <c r="R330" s="19"/>
    </row>
    <row r="331" spans="1:18">
      <c r="A331" s="100" t="s">
        <v>1437</v>
      </c>
      <c r="B331" s="11">
        <v>312910</v>
      </c>
      <c r="C331" s="7" t="s">
        <v>480</v>
      </c>
      <c r="D331" s="7">
        <v>85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87">
        <v>10.428571428571429</v>
      </c>
      <c r="P331" s="58">
        <v>176.09880831765329</v>
      </c>
      <c r="Q331" s="99" t="s">
        <v>2086</v>
      </c>
      <c r="R331" s="19"/>
    </row>
    <row r="332" spans="1:18">
      <c r="A332" s="100" t="s">
        <v>892</v>
      </c>
      <c r="B332" s="11">
        <v>312920</v>
      </c>
      <c r="C332" s="7" t="s">
        <v>654</v>
      </c>
      <c r="D332" s="7">
        <v>163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87">
        <v>11.642857142857142</v>
      </c>
      <c r="P332" s="58">
        <v>174.34646814700724</v>
      </c>
      <c r="Q332" s="99" t="s">
        <v>2086</v>
      </c>
      <c r="R332" s="19"/>
    </row>
    <row r="333" spans="1:18">
      <c r="A333" s="100" t="s">
        <v>1132</v>
      </c>
      <c r="B333" s="11">
        <v>312930</v>
      </c>
      <c r="C333" s="7" t="s">
        <v>153</v>
      </c>
      <c r="D333" s="7">
        <v>239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87">
        <v>5</v>
      </c>
      <c r="P333" s="58">
        <v>45.004500450045008</v>
      </c>
      <c r="Q333" s="99" t="s">
        <v>2085</v>
      </c>
      <c r="R333" s="19"/>
    </row>
    <row r="334" spans="1:18">
      <c r="A334" s="100" t="s">
        <v>977</v>
      </c>
      <c r="B334" s="11">
        <v>312940</v>
      </c>
      <c r="C334" s="7" t="s">
        <v>296</v>
      </c>
      <c r="D334" s="7">
        <v>39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87">
        <v>2.1428571428571428</v>
      </c>
      <c r="P334" s="58">
        <v>42.016806722689076</v>
      </c>
      <c r="Q334" s="99" t="s">
        <v>2085</v>
      </c>
      <c r="R334" s="19"/>
    </row>
    <row r="335" spans="1:18">
      <c r="A335" s="100" t="s">
        <v>959</v>
      </c>
      <c r="B335" s="11">
        <v>312950</v>
      </c>
      <c r="C335" s="7" t="s">
        <v>173</v>
      </c>
      <c r="D335" s="7">
        <v>1012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87">
        <v>119.71428571428571</v>
      </c>
      <c r="P335" s="58">
        <v>474.77408571995124</v>
      </c>
      <c r="Q335" s="99" t="s">
        <v>2086</v>
      </c>
      <c r="R335" s="19"/>
    </row>
    <row r="336" spans="1:18">
      <c r="A336" s="100" t="s">
        <v>1048</v>
      </c>
      <c r="B336" s="7">
        <v>312960</v>
      </c>
      <c r="C336" s="7" t="s">
        <v>828</v>
      </c>
      <c r="D336" s="7">
        <v>47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87">
        <v>0</v>
      </c>
      <c r="P336" s="58">
        <v>0</v>
      </c>
      <c r="Q336" s="99" t="s">
        <v>2085</v>
      </c>
      <c r="R336" s="19"/>
    </row>
    <row r="337" spans="1:18">
      <c r="A337" s="100" t="s">
        <v>1048</v>
      </c>
      <c r="B337" s="11">
        <v>312965</v>
      </c>
      <c r="C337" s="7" t="s">
        <v>591</v>
      </c>
      <c r="D337" s="7">
        <v>67</v>
      </c>
      <c r="E337" s="16">
        <v>6117</v>
      </c>
      <c r="F337" s="7" t="s">
        <v>129</v>
      </c>
      <c r="G337" s="17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87">
        <v>4.2142857142857144</v>
      </c>
      <c r="P337" s="58">
        <v>68.894649571451922</v>
      </c>
      <c r="Q337" s="99" t="s">
        <v>2086</v>
      </c>
      <c r="R337" s="19"/>
    </row>
    <row r="338" spans="1:18">
      <c r="A338" s="100" t="s">
        <v>892</v>
      </c>
      <c r="B338" s="11">
        <v>312970</v>
      </c>
      <c r="C338" s="7" t="s">
        <v>180</v>
      </c>
      <c r="D338" s="7">
        <v>281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87">
        <v>20.071428571428573</v>
      </c>
      <c r="P338" s="58">
        <v>142.52239275316745</v>
      </c>
      <c r="Q338" s="99" t="s">
        <v>2086</v>
      </c>
      <c r="R338" s="19"/>
    </row>
    <row r="339" spans="1:18">
      <c r="A339" s="100" t="s">
        <v>1004</v>
      </c>
      <c r="B339" s="11">
        <v>312980</v>
      </c>
      <c r="C339" s="7" t="s">
        <v>94</v>
      </c>
      <c r="D339" s="7">
        <v>5164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87">
        <v>1733.6428571428571</v>
      </c>
      <c r="P339" s="58">
        <v>956.03371465440421</v>
      </c>
      <c r="Q339" s="99" t="s">
        <v>2086</v>
      </c>
      <c r="R339" s="19"/>
    </row>
    <row r="340" spans="1:18">
      <c r="A340" s="100" t="s">
        <v>892</v>
      </c>
      <c r="B340" s="11">
        <v>312990</v>
      </c>
      <c r="C340" s="7" t="s">
        <v>574</v>
      </c>
      <c r="D340" s="7">
        <v>199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87">
        <v>19.214285714285715</v>
      </c>
      <c r="P340" s="58">
        <v>543.69795456382894</v>
      </c>
      <c r="Q340" s="99" t="s">
        <v>2086</v>
      </c>
      <c r="R340" s="19"/>
    </row>
    <row r="341" spans="1:18">
      <c r="A341" s="100" t="s">
        <v>977</v>
      </c>
      <c r="B341" s="11">
        <v>313000</v>
      </c>
      <c r="C341" s="7" t="s">
        <v>779</v>
      </c>
      <c r="D341" s="7">
        <v>17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87">
        <v>5.2857142857142856</v>
      </c>
      <c r="P341" s="58">
        <v>176.3668430335097</v>
      </c>
      <c r="Q341" s="99" t="s">
        <v>2086</v>
      </c>
      <c r="R341" s="19"/>
    </row>
    <row r="342" spans="1:18">
      <c r="A342" s="100" t="s">
        <v>1048</v>
      </c>
      <c r="B342" s="11">
        <v>313005</v>
      </c>
      <c r="C342" s="7" t="s">
        <v>281</v>
      </c>
      <c r="D342" s="7">
        <v>127</v>
      </c>
      <c r="E342" s="16">
        <v>12208</v>
      </c>
      <c r="F342" s="7" t="s">
        <v>129</v>
      </c>
      <c r="G342" s="17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87">
        <v>4.0714285714285712</v>
      </c>
      <c r="P342" s="58">
        <v>33.350496161767452</v>
      </c>
      <c r="Q342" s="99" t="s">
        <v>2085</v>
      </c>
      <c r="R342" s="19"/>
    </row>
    <row r="343" spans="1:18">
      <c r="A343" s="100" t="s">
        <v>1004</v>
      </c>
      <c r="B343" s="11">
        <v>313010</v>
      </c>
      <c r="C343" s="7" t="s">
        <v>120</v>
      </c>
      <c r="D343" s="7">
        <v>1226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87">
        <v>420.14285714285717</v>
      </c>
      <c r="P343" s="58">
        <v>969.21003285625306</v>
      </c>
      <c r="Q343" s="99" t="s">
        <v>2086</v>
      </c>
      <c r="R343" s="19"/>
    </row>
    <row r="344" spans="1:18">
      <c r="A344" s="100" t="s">
        <v>1060</v>
      </c>
      <c r="B344" s="7">
        <v>313020</v>
      </c>
      <c r="C344" s="7" t="s">
        <v>166</v>
      </c>
      <c r="D344" s="7">
        <v>144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87">
        <v>3.4285714285714284</v>
      </c>
      <c r="P344" s="58">
        <v>31.024988042452524</v>
      </c>
      <c r="Q344" s="99" t="s">
        <v>2085</v>
      </c>
      <c r="R344" s="19"/>
    </row>
    <row r="345" spans="1:18">
      <c r="A345" s="100" t="s">
        <v>1060</v>
      </c>
      <c r="B345" s="11">
        <v>313030</v>
      </c>
      <c r="C345" s="7" t="s">
        <v>551</v>
      </c>
      <c r="D345" s="7">
        <v>238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87">
        <v>25.857142857142858</v>
      </c>
      <c r="P345" s="58">
        <v>319.02705560941223</v>
      </c>
      <c r="Q345" s="99" t="s">
        <v>2086</v>
      </c>
      <c r="R345" s="19"/>
    </row>
    <row r="346" spans="1:18">
      <c r="A346" s="100" t="s">
        <v>892</v>
      </c>
      <c r="B346" s="11">
        <v>313040</v>
      </c>
      <c r="C346" s="7" t="s">
        <v>248</v>
      </c>
      <c r="D346" s="7">
        <v>60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87">
        <v>12.428571428571429</v>
      </c>
      <c r="P346" s="58">
        <v>192.39274657231314</v>
      </c>
      <c r="Q346" s="99" t="s">
        <v>2086</v>
      </c>
      <c r="R346" s="19"/>
    </row>
    <row r="347" spans="1:18">
      <c r="A347" s="100" t="s">
        <v>892</v>
      </c>
      <c r="B347" s="11">
        <v>313050</v>
      </c>
      <c r="C347" s="7" t="s">
        <v>430</v>
      </c>
      <c r="D347" s="7">
        <v>309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87">
        <v>103.64285714285714</v>
      </c>
      <c r="P347" s="58">
        <v>825.44486415145866</v>
      </c>
      <c r="Q347" s="99" t="s">
        <v>2086</v>
      </c>
      <c r="R347" s="19"/>
    </row>
    <row r="348" spans="1:18">
      <c r="A348" s="100" t="s">
        <v>1132</v>
      </c>
      <c r="B348" s="11">
        <v>313055</v>
      </c>
      <c r="C348" s="7" t="s">
        <v>522</v>
      </c>
      <c r="D348" s="7">
        <v>135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87">
        <v>1.8571428571428572</v>
      </c>
      <c r="P348" s="58">
        <v>27.064162884623393</v>
      </c>
      <c r="Q348" s="99" t="s">
        <v>2085</v>
      </c>
      <c r="R348" s="19"/>
    </row>
    <row r="349" spans="1:18">
      <c r="A349" s="100" t="s">
        <v>892</v>
      </c>
      <c r="B349" s="11">
        <v>313060</v>
      </c>
      <c r="C349" s="7" t="s">
        <v>498</v>
      </c>
      <c r="D349" s="7">
        <v>273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87">
        <v>28.214285714285715</v>
      </c>
      <c r="P349" s="58">
        <v>377.49913987537747</v>
      </c>
      <c r="Q349" s="99" t="s">
        <v>2086</v>
      </c>
      <c r="R349" s="19"/>
    </row>
    <row r="350" spans="1:18">
      <c r="A350" s="100" t="s">
        <v>1048</v>
      </c>
      <c r="B350" s="7">
        <v>313065</v>
      </c>
      <c r="C350" s="7" t="s">
        <v>596</v>
      </c>
      <c r="D350" s="7">
        <v>106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87">
        <v>20.357142857142858</v>
      </c>
      <c r="P350" s="58">
        <v>274.42899510842352</v>
      </c>
      <c r="Q350" s="99" t="s">
        <v>2086</v>
      </c>
      <c r="R350" s="19"/>
    </row>
    <row r="351" spans="1:18">
      <c r="A351" s="100" t="s">
        <v>1437</v>
      </c>
      <c r="B351" s="11">
        <v>313070</v>
      </c>
      <c r="C351" s="7" t="s">
        <v>829</v>
      </c>
      <c r="D351" s="7">
        <v>174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87">
        <v>6.1428571428571432</v>
      </c>
      <c r="P351" s="58">
        <v>89.039819435528969</v>
      </c>
      <c r="Q351" s="99" t="s">
        <v>2086</v>
      </c>
      <c r="R351" s="19"/>
    </row>
    <row r="352" spans="1:18">
      <c r="A352" s="100" t="s">
        <v>892</v>
      </c>
      <c r="B352" s="11">
        <v>313080</v>
      </c>
      <c r="C352" s="7" t="s">
        <v>676</v>
      </c>
      <c r="D352" s="7">
        <v>57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87">
        <v>10.928571428571429</v>
      </c>
      <c r="P352" s="58">
        <v>390.4455672944419</v>
      </c>
      <c r="Q352" s="99" t="s">
        <v>2086</v>
      </c>
      <c r="R352" s="19"/>
    </row>
    <row r="353" spans="1:18">
      <c r="A353" s="100" t="s">
        <v>1132</v>
      </c>
      <c r="B353" s="11">
        <v>313090</v>
      </c>
      <c r="C353" s="7" t="s">
        <v>122</v>
      </c>
      <c r="D353" s="7">
        <v>1124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87">
        <v>44.071428571428569</v>
      </c>
      <c r="P353" s="58">
        <v>179.19585497043414</v>
      </c>
      <c r="Q353" s="99" t="s">
        <v>2086</v>
      </c>
      <c r="R353" s="19"/>
    </row>
    <row r="354" spans="1:18">
      <c r="A354" s="100" t="s">
        <v>1004</v>
      </c>
      <c r="B354" s="11">
        <v>313100</v>
      </c>
      <c r="C354" s="7" t="s">
        <v>656</v>
      </c>
      <c r="D354" s="7">
        <v>150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87">
        <v>20</v>
      </c>
      <c r="P354" s="58">
        <v>319.4377894904967</v>
      </c>
      <c r="Q354" s="99" t="s">
        <v>2086</v>
      </c>
      <c r="R354" s="19"/>
    </row>
    <row r="355" spans="1:18">
      <c r="A355" s="100" t="s">
        <v>1004</v>
      </c>
      <c r="B355" s="11">
        <v>313110</v>
      </c>
      <c r="C355" s="7" t="s">
        <v>214</v>
      </c>
      <c r="D355" s="7">
        <v>148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87">
        <v>7.1428571428571432</v>
      </c>
      <c r="P355" s="58">
        <v>93.370681605975733</v>
      </c>
      <c r="Q355" s="99" t="s">
        <v>2086</v>
      </c>
      <c r="R355" s="19"/>
    </row>
    <row r="356" spans="1:18">
      <c r="A356" s="100" t="s">
        <v>1132</v>
      </c>
      <c r="B356" s="11">
        <v>313115</v>
      </c>
      <c r="C356" s="7" t="s">
        <v>198</v>
      </c>
      <c r="D356" s="7">
        <v>874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87">
        <v>56</v>
      </c>
      <c r="P356" s="58">
        <v>300.26809651474531</v>
      </c>
      <c r="Q356" s="99" t="s">
        <v>2086</v>
      </c>
      <c r="R356" s="19"/>
    </row>
    <row r="357" spans="1:18">
      <c r="A357" s="100" t="s">
        <v>1551</v>
      </c>
      <c r="B357" s="11">
        <v>313120</v>
      </c>
      <c r="C357" s="7" t="s">
        <v>517</v>
      </c>
      <c r="D357" s="7">
        <v>910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87">
        <v>102.07142857142857</v>
      </c>
      <c r="P357" s="58">
        <v>504.75436935727703</v>
      </c>
      <c r="Q357" s="99" t="s">
        <v>2086</v>
      </c>
      <c r="R357" s="19"/>
    </row>
    <row r="358" spans="1:18">
      <c r="A358" s="100" t="s">
        <v>1132</v>
      </c>
      <c r="B358" s="11">
        <v>313130</v>
      </c>
      <c r="C358" s="7" t="s">
        <v>3</v>
      </c>
      <c r="D358" s="7">
        <v>17492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87">
        <v>1954.6428571428571</v>
      </c>
      <c r="P358" s="58">
        <v>743.69092460634522</v>
      </c>
      <c r="Q358" s="99" t="s">
        <v>2086</v>
      </c>
      <c r="R358" s="19"/>
    </row>
    <row r="359" spans="1:18">
      <c r="A359" s="100" t="s">
        <v>1437</v>
      </c>
      <c r="B359" s="11">
        <v>313140</v>
      </c>
      <c r="C359" s="7" t="s">
        <v>686</v>
      </c>
      <c r="D359" s="7">
        <v>160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87">
        <v>35.071428571428569</v>
      </c>
      <c r="P359" s="58">
        <v>819.61740059426427</v>
      </c>
      <c r="Q359" s="99" t="s">
        <v>2086</v>
      </c>
      <c r="R359" s="19"/>
    </row>
    <row r="360" spans="1:18">
      <c r="A360" s="100" t="s">
        <v>892</v>
      </c>
      <c r="B360" s="11">
        <v>313150</v>
      </c>
      <c r="C360" s="7" t="s">
        <v>793</v>
      </c>
      <c r="D360" s="7">
        <v>262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87">
        <v>27.428571428571427</v>
      </c>
      <c r="P360" s="58">
        <v>267.3871264239757</v>
      </c>
      <c r="Q360" s="99" t="s">
        <v>2086</v>
      </c>
      <c r="R360" s="19"/>
    </row>
    <row r="361" spans="1:18">
      <c r="A361" s="100" t="s">
        <v>1437</v>
      </c>
      <c r="B361" s="11">
        <v>313160</v>
      </c>
      <c r="C361" s="7" t="s">
        <v>830</v>
      </c>
      <c r="D361" s="7">
        <v>176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87">
        <v>7.6428571428571432</v>
      </c>
      <c r="P361" s="58">
        <v>109.01236831917191</v>
      </c>
      <c r="Q361" s="99" t="s">
        <v>2086</v>
      </c>
      <c r="R361" s="19"/>
    </row>
    <row r="362" spans="1:18">
      <c r="A362" s="100" t="s">
        <v>1004</v>
      </c>
      <c r="B362" s="11">
        <v>313170</v>
      </c>
      <c r="C362" s="7" t="s">
        <v>40</v>
      </c>
      <c r="D362" s="7">
        <v>7233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87">
        <v>532.35714285714289</v>
      </c>
      <c r="P362" s="58">
        <v>442.16811287419364</v>
      </c>
      <c r="Q362" s="99" t="s">
        <v>2086</v>
      </c>
      <c r="R362" s="19"/>
    </row>
    <row r="363" spans="1:18">
      <c r="A363" s="100" t="s">
        <v>1298</v>
      </c>
      <c r="B363" s="13">
        <v>313180</v>
      </c>
      <c r="C363" s="7" t="s">
        <v>492</v>
      </c>
      <c r="D363" s="7">
        <v>557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87">
        <v>117.85714285714286</v>
      </c>
      <c r="P363" s="58">
        <v>1019.6136591153461</v>
      </c>
      <c r="Q363" s="99" t="s">
        <v>2086</v>
      </c>
      <c r="R363" s="19"/>
    </row>
    <row r="364" spans="1:18">
      <c r="A364" s="100" t="s">
        <v>1004</v>
      </c>
      <c r="B364" s="11">
        <v>313190</v>
      </c>
      <c r="C364" s="7" t="s">
        <v>109</v>
      </c>
      <c r="D364" s="7">
        <v>7100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87">
        <v>507.42857142857144</v>
      </c>
      <c r="P364" s="58">
        <v>1004.610119636847</v>
      </c>
      <c r="Q364" s="99" t="s">
        <v>2086</v>
      </c>
      <c r="R364" s="19"/>
    </row>
    <row r="365" spans="1:18">
      <c r="A365" s="100" t="s">
        <v>1048</v>
      </c>
      <c r="B365" s="11">
        <v>313200</v>
      </c>
      <c r="C365" s="7" t="s">
        <v>758</v>
      </c>
      <c r="D365" s="7">
        <v>21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87">
        <v>0</v>
      </c>
      <c r="P365" s="58">
        <v>0</v>
      </c>
      <c r="Q365" s="99" t="s">
        <v>2085</v>
      </c>
      <c r="R365" s="19"/>
    </row>
    <row r="366" spans="1:18">
      <c r="A366" s="100" t="s">
        <v>1048</v>
      </c>
      <c r="B366" s="11">
        <v>313210</v>
      </c>
      <c r="C366" s="7" t="s">
        <v>147</v>
      </c>
      <c r="D366" s="7">
        <v>287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87">
        <v>45.071428571428569</v>
      </c>
      <c r="P366" s="58">
        <v>244.34255974969409</v>
      </c>
      <c r="Q366" s="99" t="s">
        <v>2086</v>
      </c>
      <c r="R366" s="19"/>
    </row>
    <row r="367" spans="1:18">
      <c r="A367" s="100" t="s">
        <v>1060</v>
      </c>
      <c r="B367" s="11">
        <v>313220</v>
      </c>
      <c r="C367" s="7" t="s">
        <v>174</v>
      </c>
      <c r="D367" s="7">
        <v>637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87">
        <v>81.714285714285708</v>
      </c>
      <c r="P367" s="58">
        <v>606.90943043884215</v>
      </c>
      <c r="Q367" s="99" t="s">
        <v>2086</v>
      </c>
      <c r="R367" s="19"/>
    </row>
    <row r="368" spans="1:18">
      <c r="A368" s="100" t="s">
        <v>863</v>
      </c>
      <c r="B368" s="11">
        <v>313230</v>
      </c>
      <c r="C368" s="7" t="s">
        <v>831</v>
      </c>
      <c r="D368" s="7">
        <v>238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87">
        <v>6.3571428571428568</v>
      </c>
      <c r="P368" s="58">
        <v>48.93121041520056</v>
      </c>
      <c r="Q368" s="99" t="s">
        <v>2085</v>
      </c>
      <c r="R368" s="19"/>
    </row>
    <row r="369" spans="1:18">
      <c r="A369" s="100" t="s">
        <v>892</v>
      </c>
      <c r="B369" s="11">
        <v>313240</v>
      </c>
      <c r="C369" s="7" t="s">
        <v>39</v>
      </c>
      <c r="D369" s="7">
        <v>2730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87">
        <v>48</v>
      </c>
      <c r="P369" s="58">
        <v>49.440702057969226</v>
      </c>
      <c r="Q369" s="99" t="s">
        <v>2086</v>
      </c>
      <c r="R369" s="19"/>
    </row>
    <row r="370" spans="1:18">
      <c r="A370" s="100" t="s">
        <v>948</v>
      </c>
      <c r="B370" s="13">
        <v>313250</v>
      </c>
      <c r="C370" s="7" t="s">
        <v>145</v>
      </c>
      <c r="D370" s="7">
        <v>354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87">
        <v>24.714285714285715</v>
      </c>
      <c r="P370" s="58">
        <v>71.220672932439157</v>
      </c>
      <c r="Q370" s="99" t="s">
        <v>2086</v>
      </c>
      <c r="R370" s="19"/>
    </row>
    <row r="371" spans="1:18">
      <c r="A371" s="100" t="s">
        <v>880</v>
      </c>
      <c r="B371" s="13">
        <v>313260</v>
      </c>
      <c r="C371" s="7" t="s">
        <v>549</v>
      </c>
      <c r="D371" s="7">
        <v>110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87">
        <v>4.6428571428571432</v>
      </c>
      <c r="P371" s="58">
        <v>104.6631456910988</v>
      </c>
      <c r="Q371" s="99" t="s">
        <v>2086</v>
      </c>
      <c r="R371" s="19"/>
    </row>
    <row r="372" spans="1:18">
      <c r="A372" s="100" t="s">
        <v>863</v>
      </c>
      <c r="B372" s="11">
        <v>313270</v>
      </c>
      <c r="C372" s="7" t="s">
        <v>253</v>
      </c>
      <c r="D372" s="7">
        <v>336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87">
        <v>45.571428571428569</v>
      </c>
      <c r="P372" s="58">
        <v>192.61772928453684</v>
      </c>
      <c r="Q372" s="99" t="s">
        <v>2086</v>
      </c>
      <c r="R372" s="19"/>
    </row>
    <row r="373" spans="1:18">
      <c r="A373" s="100" t="s">
        <v>1004</v>
      </c>
      <c r="B373" s="11">
        <v>313280</v>
      </c>
      <c r="C373" s="7" t="s">
        <v>682</v>
      </c>
      <c r="D373" s="7">
        <v>6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87">
        <v>0</v>
      </c>
      <c r="P373" s="58">
        <v>0</v>
      </c>
      <c r="Q373" s="99" t="s">
        <v>2085</v>
      </c>
      <c r="R373" s="19"/>
    </row>
    <row r="374" spans="1:18">
      <c r="A374" s="100" t="s">
        <v>892</v>
      </c>
      <c r="B374" s="11">
        <v>313290</v>
      </c>
      <c r="C374" s="7" t="s">
        <v>244</v>
      </c>
      <c r="D374" s="7">
        <v>441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87">
        <v>6.0714285714285712</v>
      </c>
      <c r="P374" s="58">
        <v>58.390349792542523</v>
      </c>
      <c r="Q374" s="99" t="s">
        <v>2086</v>
      </c>
      <c r="R374" s="19"/>
    </row>
    <row r="375" spans="1:18">
      <c r="A375" s="100" t="s">
        <v>892</v>
      </c>
      <c r="B375" s="11">
        <v>313300</v>
      </c>
      <c r="C375" s="7" t="s">
        <v>202</v>
      </c>
      <c r="D375" s="7">
        <v>576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87">
        <v>26.071428571428573</v>
      </c>
      <c r="P375" s="58">
        <v>164.38479553233651</v>
      </c>
      <c r="Q375" s="99" t="s">
        <v>2086</v>
      </c>
      <c r="R375" s="19"/>
    </row>
    <row r="376" spans="1:18">
      <c r="A376" s="100" t="s">
        <v>892</v>
      </c>
      <c r="B376" s="11">
        <v>313310</v>
      </c>
      <c r="C376" s="7" t="s">
        <v>165</v>
      </c>
      <c r="D376" s="7">
        <v>911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87">
        <v>70.785714285714292</v>
      </c>
      <c r="P376" s="58">
        <v>456.74096196744284</v>
      </c>
      <c r="Q376" s="99" t="s">
        <v>2086</v>
      </c>
      <c r="R376" s="19"/>
    </row>
    <row r="377" spans="1:18">
      <c r="A377" s="100" t="s">
        <v>1298</v>
      </c>
      <c r="B377" s="11">
        <v>313320</v>
      </c>
      <c r="C377" s="7" t="s">
        <v>235</v>
      </c>
      <c r="D377" s="7">
        <v>389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87">
        <v>10.071428571428571</v>
      </c>
      <c r="P377" s="58">
        <v>80.830084842925942</v>
      </c>
      <c r="Q377" s="99" t="s">
        <v>2086</v>
      </c>
      <c r="R377" s="19"/>
    </row>
    <row r="378" spans="1:18">
      <c r="A378" s="100" t="s">
        <v>863</v>
      </c>
      <c r="B378" s="11">
        <v>313330</v>
      </c>
      <c r="C378" s="7" t="s">
        <v>127</v>
      </c>
      <c r="D378" s="7">
        <v>649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87">
        <v>16.785714285714285</v>
      </c>
      <c r="P378" s="58">
        <v>78.105785145941482</v>
      </c>
      <c r="Q378" s="99" t="s">
        <v>2086</v>
      </c>
      <c r="R378" s="19"/>
    </row>
    <row r="379" spans="1:18">
      <c r="A379" s="100" t="s">
        <v>959</v>
      </c>
      <c r="B379" s="11">
        <v>313340</v>
      </c>
      <c r="C379" s="7" t="s">
        <v>585</v>
      </c>
      <c r="D379" s="7">
        <v>403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87">
        <v>15.428571428571429</v>
      </c>
      <c r="P379" s="58">
        <v>99.436526350679486</v>
      </c>
      <c r="Q379" s="99" t="s">
        <v>2086</v>
      </c>
      <c r="R379" s="19"/>
    </row>
    <row r="380" spans="1:18">
      <c r="A380" s="100" t="s">
        <v>1060</v>
      </c>
      <c r="B380" s="11">
        <v>313350</v>
      </c>
      <c r="C380" s="7" t="s">
        <v>286</v>
      </c>
      <c r="D380" s="7">
        <v>527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87">
        <v>73.214285714285708</v>
      </c>
      <c r="P380" s="58">
        <v>332.73171111745916</v>
      </c>
      <c r="Q380" s="99" t="s">
        <v>2086</v>
      </c>
      <c r="R380" s="19"/>
    </row>
    <row r="381" spans="1:18">
      <c r="A381" s="100" t="s">
        <v>892</v>
      </c>
      <c r="B381" s="11">
        <v>313360</v>
      </c>
      <c r="C381" s="7" t="s">
        <v>219</v>
      </c>
      <c r="D381" s="7">
        <v>854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87">
        <v>46.571428571428569</v>
      </c>
      <c r="P381" s="58">
        <v>467.67853556365304</v>
      </c>
      <c r="Q381" s="99" t="s">
        <v>2086</v>
      </c>
      <c r="R381" s="19"/>
    </row>
    <row r="382" spans="1:18">
      <c r="A382" s="100" t="s">
        <v>1060</v>
      </c>
      <c r="B382" s="11">
        <v>313370</v>
      </c>
      <c r="C382" s="7" t="s">
        <v>150</v>
      </c>
      <c r="D382" s="7">
        <v>543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87">
        <v>13.571428571428571</v>
      </c>
      <c r="P382" s="58">
        <v>123.69147440237487</v>
      </c>
      <c r="Q382" s="99" t="s">
        <v>2086</v>
      </c>
      <c r="R382" s="19"/>
    </row>
    <row r="383" spans="1:18">
      <c r="A383" s="100" t="s">
        <v>892</v>
      </c>
      <c r="B383" s="11">
        <v>313375</v>
      </c>
      <c r="C383" s="7" t="s">
        <v>176</v>
      </c>
      <c r="D383" s="7">
        <v>818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87">
        <v>32.214285714285715</v>
      </c>
      <c r="P383" s="58">
        <v>198.3760435635551</v>
      </c>
      <c r="Q383" s="99" t="s">
        <v>2086</v>
      </c>
      <c r="R383" s="19"/>
    </row>
    <row r="384" spans="1:18">
      <c r="A384" s="100" t="s">
        <v>1060</v>
      </c>
      <c r="B384" s="11">
        <v>313380</v>
      </c>
      <c r="C384" s="7" t="s">
        <v>102</v>
      </c>
      <c r="D384" s="7">
        <v>4753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87">
        <v>343.92857142857144</v>
      </c>
      <c r="P384" s="58">
        <v>368.22004799478754</v>
      </c>
      <c r="Q384" s="99" t="s">
        <v>2086</v>
      </c>
      <c r="R384" s="19"/>
    </row>
    <row r="385" spans="1:18">
      <c r="A385" s="100" t="s">
        <v>977</v>
      </c>
      <c r="B385" s="11">
        <v>313390</v>
      </c>
      <c r="C385" s="7" t="s">
        <v>490</v>
      </c>
      <c r="D385" s="7">
        <v>39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87">
        <v>2.2142857142857144</v>
      </c>
      <c r="P385" s="58">
        <v>38.901716695110935</v>
      </c>
      <c r="Q385" s="99" t="s">
        <v>2085</v>
      </c>
      <c r="R385" s="19"/>
    </row>
    <row r="386" spans="1:18">
      <c r="A386" s="100" t="s">
        <v>863</v>
      </c>
      <c r="B386" s="11">
        <v>313400</v>
      </c>
      <c r="C386" s="7" t="s">
        <v>472</v>
      </c>
      <c r="D386" s="7">
        <v>82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87">
        <v>7.7857142857142856</v>
      </c>
      <c r="P386" s="58">
        <v>50.976980853233059</v>
      </c>
      <c r="Q386" s="99" t="s">
        <v>2086</v>
      </c>
      <c r="R386" s="19"/>
    </row>
    <row r="387" spans="1:18">
      <c r="A387" s="100" t="s">
        <v>1298</v>
      </c>
      <c r="B387" s="13">
        <v>313410</v>
      </c>
      <c r="C387" s="7" t="s">
        <v>444</v>
      </c>
      <c r="D387" s="7">
        <v>717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87">
        <v>2.3571428571428572</v>
      </c>
      <c r="P387" s="58">
        <v>38.234271810914144</v>
      </c>
      <c r="Q387" s="99" t="s">
        <v>2085</v>
      </c>
      <c r="R387" s="19"/>
    </row>
    <row r="388" spans="1:18">
      <c r="A388" s="100" t="s">
        <v>1437</v>
      </c>
      <c r="B388" s="11">
        <v>313420</v>
      </c>
      <c r="C388" s="7" t="s">
        <v>104</v>
      </c>
      <c r="D388" s="7">
        <v>5348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87">
        <v>309.92857142857144</v>
      </c>
      <c r="P388" s="58">
        <v>295.45708347973408</v>
      </c>
      <c r="Q388" s="99" t="s">
        <v>2086</v>
      </c>
      <c r="R388" s="19"/>
    </row>
    <row r="389" spans="1:18">
      <c r="A389" s="100" t="s">
        <v>892</v>
      </c>
      <c r="B389" s="11">
        <v>313430</v>
      </c>
      <c r="C389" s="7" t="s">
        <v>782</v>
      </c>
      <c r="D389" s="7">
        <v>41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87">
        <v>10.428571428571429</v>
      </c>
      <c r="P389" s="58">
        <v>168.01307279799303</v>
      </c>
      <c r="Q389" s="99" t="s">
        <v>2086</v>
      </c>
      <c r="R389" s="19"/>
    </row>
    <row r="390" spans="1:18">
      <c r="A390" s="100" t="s">
        <v>959</v>
      </c>
      <c r="B390" s="11">
        <v>313440</v>
      </c>
      <c r="C390" s="7" t="s">
        <v>277</v>
      </c>
      <c r="D390" s="7">
        <v>1652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87">
        <v>84.214285714285708</v>
      </c>
      <c r="P390" s="58">
        <v>220.33511868942651</v>
      </c>
      <c r="Q390" s="99" t="s">
        <v>2086</v>
      </c>
      <c r="R390" s="19"/>
    </row>
    <row r="391" spans="1:18">
      <c r="A391" s="100" t="s">
        <v>892</v>
      </c>
      <c r="B391" s="11">
        <v>313450</v>
      </c>
      <c r="C391" s="7" t="s">
        <v>588</v>
      </c>
      <c r="D391" s="7">
        <v>29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87">
        <v>1.5714285714285714</v>
      </c>
      <c r="P391" s="58">
        <v>39.934652387003084</v>
      </c>
      <c r="Q391" s="99" t="s">
        <v>2085</v>
      </c>
      <c r="R391" s="19"/>
    </row>
    <row r="392" spans="1:18">
      <c r="A392" s="100" t="s">
        <v>1004</v>
      </c>
      <c r="B392" s="11">
        <v>313460</v>
      </c>
      <c r="C392" s="7" t="s">
        <v>155</v>
      </c>
      <c r="D392" s="7">
        <v>682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87">
        <v>26.357142857142858</v>
      </c>
      <c r="P392" s="58">
        <v>128.57142857142858</v>
      </c>
      <c r="Q392" s="99" t="s">
        <v>2086</v>
      </c>
      <c r="R392" s="19"/>
    </row>
    <row r="393" spans="1:18">
      <c r="A393" s="100" t="s">
        <v>863</v>
      </c>
      <c r="B393" s="7">
        <v>313470</v>
      </c>
      <c r="C393" s="7" t="s">
        <v>314</v>
      </c>
      <c r="D393" s="7">
        <v>526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87">
        <v>7.5</v>
      </c>
      <c r="P393" s="58">
        <v>59.684863918510267</v>
      </c>
      <c r="Q393" s="99" t="s">
        <v>2086</v>
      </c>
      <c r="R393" s="19"/>
    </row>
    <row r="394" spans="1:18">
      <c r="A394" s="100" t="s">
        <v>892</v>
      </c>
      <c r="B394" s="11">
        <v>313480</v>
      </c>
      <c r="C394" s="7" t="s">
        <v>282</v>
      </c>
      <c r="D394" s="7">
        <v>327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87">
        <v>31.857142857142858</v>
      </c>
      <c r="P394" s="58">
        <v>408.79177283642832</v>
      </c>
      <c r="Q394" s="99" t="s">
        <v>2086</v>
      </c>
      <c r="R394" s="19"/>
    </row>
    <row r="395" spans="1:18">
      <c r="A395" s="100" t="s">
        <v>892</v>
      </c>
      <c r="B395" s="11">
        <v>313490</v>
      </c>
      <c r="C395" s="7" t="s">
        <v>578</v>
      </c>
      <c r="D395" s="7">
        <v>686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87">
        <v>73.928571428571431</v>
      </c>
      <c r="P395" s="58">
        <v>279.58766896819992</v>
      </c>
      <c r="Q395" s="99" t="s">
        <v>2086</v>
      </c>
      <c r="R395" s="19"/>
    </row>
    <row r="396" spans="1:18">
      <c r="A396" s="100" t="s">
        <v>1132</v>
      </c>
      <c r="B396" s="11">
        <v>313500</v>
      </c>
      <c r="C396" s="7" t="s">
        <v>117</v>
      </c>
      <c r="D396" s="7">
        <v>153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87">
        <v>10.285714285714286</v>
      </c>
      <c r="P396" s="58">
        <v>324.57287111752242</v>
      </c>
      <c r="Q396" s="99" t="s">
        <v>2086</v>
      </c>
      <c r="R396" s="19"/>
    </row>
    <row r="397" spans="1:18">
      <c r="A397" s="100" t="s">
        <v>1048</v>
      </c>
      <c r="B397" s="11">
        <v>313505</v>
      </c>
      <c r="C397" s="7" t="s">
        <v>192</v>
      </c>
      <c r="D397" s="7">
        <v>736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87">
        <v>37.714285714285715</v>
      </c>
      <c r="P397" s="58">
        <v>98.025382633169713</v>
      </c>
      <c r="Q397" s="99" t="s">
        <v>2086</v>
      </c>
      <c r="R397" s="19"/>
    </row>
    <row r="398" spans="1:18">
      <c r="A398" s="100" t="s">
        <v>1298</v>
      </c>
      <c r="B398" s="11">
        <v>313507</v>
      </c>
      <c r="C398" s="7" t="s">
        <v>661</v>
      </c>
      <c r="D398" s="7">
        <v>97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87">
        <v>4.7857142857142856</v>
      </c>
      <c r="P398" s="58">
        <v>86.981357428467575</v>
      </c>
      <c r="Q398" s="99" t="s">
        <v>2086</v>
      </c>
      <c r="R398" s="19"/>
    </row>
    <row r="399" spans="1:18">
      <c r="A399" s="100" t="s">
        <v>1048</v>
      </c>
      <c r="B399" s="11">
        <v>313510</v>
      </c>
      <c r="C399" s="7" t="s">
        <v>501</v>
      </c>
      <c r="D399" s="7">
        <v>2374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87">
        <v>51.357142857142854</v>
      </c>
      <c r="P399" s="58">
        <v>70.389856028758999</v>
      </c>
      <c r="Q399" s="99" t="s">
        <v>2086</v>
      </c>
      <c r="R399" s="19"/>
    </row>
    <row r="400" spans="1:18">
      <c r="A400" s="100" t="s">
        <v>1048</v>
      </c>
      <c r="B400" s="11">
        <v>313520</v>
      </c>
      <c r="C400" s="7" t="s">
        <v>129</v>
      </c>
      <c r="D400" s="7">
        <v>607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87">
        <v>29.428571428571427</v>
      </c>
      <c r="P400" s="58">
        <v>42.810799127989739</v>
      </c>
      <c r="Q400" s="99" t="s">
        <v>2086</v>
      </c>
      <c r="R400" s="19"/>
    </row>
    <row r="401" spans="1:18">
      <c r="A401" s="100" t="s">
        <v>1060</v>
      </c>
      <c r="B401" s="11">
        <v>313530</v>
      </c>
      <c r="C401" s="7" t="s">
        <v>148</v>
      </c>
      <c r="D401" s="7">
        <v>111</v>
      </c>
      <c r="E401" s="16">
        <v>4325</v>
      </c>
      <c r="F401" s="7" t="s">
        <v>55</v>
      </c>
      <c r="G401" s="17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87">
        <v>11.571428571428571</v>
      </c>
      <c r="P401" s="58">
        <v>267.54748142031377</v>
      </c>
      <c r="Q401" s="99" t="s">
        <v>2086</v>
      </c>
      <c r="R401" s="19"/>
    </row>
    <row r="402" spans="1:18">
      <c r="A402" s="100" t="s">
        <v>1048</v>
      </c>
      <c r="B402" s="11">
        <v>313535</v>
      </c>
      <c r="C402" s="7" t="s">
        <v>141</v>
      </c>
      <c r="D402" s="7">
        <v>106</v>
      </c>
      <c r="E402" s="16">
        <v>8734</v>
      </c>
      <c r="F402" s="7" t="s">
        <v>129</v>
      </c>
      <c r="G402" s="17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87">
        <v>2.0714285714285716</v>
      </c>
      <c r="P402" s="58">
        <v>23.716837318852434</v>
      </c>
      <c r="Q402" s="99" t="s">
        <v>2085</v>
      </c>
      <c r="R402" s="19"/>
    </row>
    <row r="403" spans="1:18">
      <c r="A403" s="100" t="s">
        <v>977</v>
      </c>
      <c r="B403" s="11">
        <v>313540</v>
      </c>
      <c r="C403" s="7" t="s">
        <v>220</v>
      </c>
      <c r="D403" s="7">
        <v>81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87">
        <v>7.3571428571428568</v>
      </c>
      <c r="P403" s="58">
        <v>140.88745417738141</v>
      </c>
      <c r="Q403" s="99" t="s">
        <v>2086</v>
      </c>
      <c r="R403" s="19"/>
    </row>
    <row r="404" spans="1:18">
      <c r="A404" s="100" t="s">
        <v>948</v>
      </c>
      <c r="B404" s="11">
        <v>313545</v>
      </c>
      <c r="C404" s="7" t="s">
        <v>332</v>
      </c>
      <c r="D404" s="7">
        <v>29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87">
        <v>4.9285714285714288</v>
      </c>
      <c r="P404" s="58">
        <v>64.040689040689045</v>
      </c>
      <c r="Q404" s="99" t="s">
        <v>2086</v>
      </c>
      <c r="R404" s="19"/>
    </row>
    <row r="405" spans="1:18">
      <c r="A405" s="100" t="s">
        <v>1551</v>
      </c>
      <c r="B405" s="11">
        <v>313550</v>
      </c>
      <c r="C405" s="7" t="s">
        <v>646</v>
      </c>
      <c r="D405" s="7">
        <v>159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87">
        <v>23.214285714285715</v>
      </c>
      <c r="P405" s="58">
        <v>183.59922266913725</v>
      </c>
      <c r="Q405" s="99" t="s">
        <v>2086</v>
      </c>
      <c r="R405" s="19"/>
    </row>
    <row r="406" spans="1:18">
      <c r="A406" s="100" t="s">
        <v>1048</v>
      </c>
      <c r="B406" s="11">
        <v>313560</v>
      </c>
      <c r="C406" s="7" t="s">
        <v>536</v>
      </c>
      <c r="D406" s="7">
        <v>92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87">
        <v>2.4285714285714284</v>
      </c>
      <c r="P406" s="58">
        <v>31.556281556281554</v>
      </c>
      <c r="Q406" s="99" t="s">
        <v>2085</v>
      </c>
      <c r="R406" s="19"/>
    </row>
    <row r="407" spans="1:18">
      <c r="A407" s="100" t="s">
        <v>1004</v>
      </c>
      <c r="B407" s="11">
        <v>313570</v>
      </c>
      <c r="C407" s="7" t="s">
        <v>428</v>
      </c>
      <c r="D407" s="7">
        <v>156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87">
        <v>6.5714285714285712</v>
      </c>
      <c r="P407" s="58">
        <v>124.41174879645156</v>
      </c>
      <c r="Q407" s="99" t="s">
        <v>2086</v>
      </c>
      <c r="R407" s="19"/>
    </row>
    <row r="408" spans="1:18">
      <c r="A408" s="100" t="s">
        <v>863</v>
      </c>
      <c r="B408" s="7">
        <v>313580</v>
      </c>
      <c r="C408" s="7" t="s">
        <v>564</v>
      </c>
      <c r="D408" s="7">
        <v>240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87">
        <v>27</v>
      </c>
      <c r="P408" s="58">
        <v>104.38009819461089</v>
      </c>
      <c r="Q408" s="99" t="s">
        <v>2086</v>
      </c>
      <c r="R408" s="19"/>
    </row>
    <row r="409" spans="1:18">
      <c r="A409" s="100" t="s">
        <v>892</v>
      </c>
      <c r="B409" s="11">
        <v>313590</v>
      </c>
      <c r="C409" s="7" t="s">
        <v>592</v>
      </c>
      <c r="D409" s="7">
        <v>124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87">
        <v>6.1428571428571432</v>
      </c>
      <c r="P409" s="58">
        <v>126.31826327076173</v>
      </c>
      <c r="Q409" s="99" t="s">
        <v>2086</v>
      </c>
      <c r="R409" s="19"/>
    </row>
    <row r="410" spans="1:18">
      <c r="A410" s="100" t="s">
        <v>863</v>
      </c>
      <c r="B410" s="7">
        <v>313600</v>
      </c>
      <c r="C410" s="7" t="s">
        <v>405</v>
      </c>
      <c r="D410" s="7">
        <v>327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87">
        <v>5</v>
      </c>
      <c r="P410" s="58">
        <v>31.796502384737678</v>
      </c>
      <c r="Q410" s="99" t="s">
        <v>2085</v>
      </c>
      <c r="R410" s="19"/>
    </row>
    <row r="411" spans="1:18">
      <c r="A411" s="100" t="s">
        <v>1132</v>
      </c>
      <c r="B411" s="11">
        <v>313610</v>
      </c>
      <c r="C411" s="7" t="s">
        <v>291</v>
      </c>
      <c r="D411" s="7">
        <v>185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87">
        <v>4.8571428571428568</v>
      </c>
      <c r="P411" s="58">
        <v>102.14811476641128</v>
      </c>
      <c r="Q411" s="99" t="s">
        <v>2086</v>
      </c>
      <c r="R411" s="19"/>
    </row>
    <row r="412" spans="1:18">
      <c r="A412" s="100" t="s">
        <v>1004</v>
      </c>
      <c r="B412" s="11">
        <v>313620</v>
      </c>
      <c r="C412" s="7" t="s">
        <v>65</v>
      </c>
      <c r="D412" s="7">
        <v>3656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87">
        <v>94.928571428571431</v>
      </c>
      <c r="P412" s="58">
        <v>118.55253509743788</v>
      </c>
      <c r="Q412" s="99" t="s">
        <v>2086</v>
      </c>
      <c r="R412" s="19"/>
    </row>
    <row r="413" spans="1:18">
      <c r="A413" s="100" t="s">
        <v>1483</v>
      </c>
      <c r="B413" s="11">
        <v>313630</v>
      </c>
      <c r="C413" s="7" t="s">
        <v>243</v>
      </c>
      <c r="D413" s="7">
        <v>1797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87">
        <v>85.785714285714292</v>
      </c>
      <c r="P413" s="58">
        <v>172.4509283057881</v>
      </c>
      <c r="Q413" s="99" t="s">
        <v>2086</v>
      </c>
      <c r="R413" s="19"/>
    </row>
    <row r="414" spans="1:18">
      <c r="A414" s="100" t="s">
        <v>1048</v>
      </c>
      <c r="B414" s="11">
        <v>313640</v>
      </c>
      <c r="C414" s="7" t="s">
        <v>504</v>
      </c>
      <c r="D414" s="7">
        <v>72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87">
        <v>6.2857142857142856</v>
      </c>
      <c r="P414" s="58">
        <v>131.52781514363434</v>
      </c>
      <c r="Q414" s="99" t="s">
        <v>2086</v>
      </c>
      <c r="R414" s="19"/>
    </row>
    <row r="415" spans="1:18">
      <c r="A415" s="100" t="s">
        <v>863</v>
      </c>
      <c r="B415" s="7">
        <v>313650</v>
      </c>
      <c r="C415" s="7" t="s">
        <v>516</v>
      </c>
      <c r="D415" s="7">
        <v>510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87">
        <v>54</v>
      </c>
      <c r="P415" s="58">
        <v>497.28335942536143</v>
      </c>
      <c r="Q415" s="99" t="s">
        <v>2086</v>
      </c>
      <c r="R415" s="19"/>
    </row>
    <row r="416" spans="1:18">
      <c r="A416" s="100" t="s">
        <v>948</v>
      </c>
      <c r="B416" s="11">
        <v>313652</v>
      </c>
      <c r="C416" s="7" t="s">
        <v>468</v>
      </c>
      <c r="D416" s="7">
        <v>20</v>
      </c>
      <c r="E416" s="16">
        <v>4591</v>
      </c>
      <c r="F416" s="7" t="s">
        <v>503</v>
      </c>
      <c r="G416" s="17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87">
        <v>5.5</v>
      </c>
      <c r="P416" s="58">
        <v>119.79960792855587</v>
      </c>
      <c r="Q416" s="99" t="s">
        <v>2086</v>
      </c>
      <c r="R416" s="19"/>
    </row>
    <row r="417" spans="1:18">
      <c r="A417" s="100" t="s">
        <v>1298</v>
      </c>
      <c r="B417" s="7">
        <v>313655</v>
      </c>
      <c r="C417" s="7" t="s">
        <v>393</v>
      </c>
      <c r="D417" s="7">
        <v>125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87">
        <v>6.4285714285714288</v>
      </c>
      <c r="P417" s="58">
        <v>126.42225031605562</v>
      </c>
      <c r="Q417" s="99" t="s">
        <v>2086</v>
      </c>
      <c r="R417" s="19"/>
    </row>
    <row r="418" spans="1:18">
      <c r="A418" s="100" t="s">
        <v>1048</v>
      </c>
      <c r="B418" s="11">
        <v>313657</v>
      </c>
      <c r="C418" s="7" t="s">
        <v>445</v>
      </c>
      <c r="D418" s="7">
        <v>342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87">
        <v>7.1428571428571432</v>
      </c>
      <c r="P418" s="58">
        <v>144.15453366008362</v>
      </c>
      <c r="Q418" s="99" t="s">
        <v>2086</v>
      </c>
      <c r="R418" s="19"/>
    </row>
    <row r="419" spans="1:18">
      <c r="A419" s="100" t="s">
        <v>1004</v>
      </c>
      <c r="B419" s="11">
        <v>313660</v>
      </c>
      <c r="C419" s="7" t="s">
        <v>63</v>
      </c>
      <c r="D419" s="7">
        <v>88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87">
        <v>3.9285714285714284</v>
      </c>
      <c r="P419" s="58">
        <v>67.478038965500318</v>
      </c>
      <c r="Q419" s="99" t="s">
        <v>2086</v>
      </c>
      <c r="R419" s="19"/>
    </row>
    <row r="420" spans="1:18">
      <c r="A420" s="100" t="s">
        <v>1004</v>
      </c>
      <c r="B420" s="11">
        <v>313665</v>
      </c>
      <c r="C420" s="7" t="s">
        <v>154</v>
      </c>
      <c r="D420" s="7">
        <v>1170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87">
        <v>115.14285714285714</v>
      </c>
      <c r="P420" s="58">
        <v>419.80041250859392</v>
      </c>
      <c r="Q420" s="99" t="s">
        <v>2086</v>
      </c>
      <c r="R420" s="19"/>
    </row>
    <row r="421" spans="1:18">
      <c r="A421" s="100" t="s">
        <v>880</v>
      </c>
      <c r="B421" s="7">
        <v>313670</v>
      </c>
      <c r="C421" s="7" t="s">
        <v>8</v>
      </c>
      <c r="D421" s="7">
        <v>17467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87">
        <v>308.07142857142856</v>
      </c>
      <c r="P421" s="58">
        <v>54.421792741927135</v>
      </c>
      <c r="Q421" s="99" t="s">
        <v>2086</v>
      </c>
      <c r="R421" s="19"/>
    </row>
    <row r="422" spans="1:18">
      <c r="A422" s="100" t="s">
        <v>1048</v>
      </c>
      <c r="B422" s="11">
        <v>313680</v>
      </c>
      <c r="C422" s="7" t="s">
        <v>763</v>
      </c>
      <c r="D422" s="7">
        <v>40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87">
        <v>0.7857142857142857</v>
      </c>
      <c r="P422" s="58">
        <v>18.074862795359689</v>
      </c>
      <c r="Q422" s="99" t="s">
        <v>2085</v>
      </c>
      <c r="R422" s="19"/>
    </row>
    <row r="423" spans="1:18">
      <c r="A423" s="100" t="s">
        <v>892</v>
      </c>
      <c r="B423" s="11">
        <v>313690</v>
      </c>
      <c r="C423" s="7" t="s">
        <v>353</v>
      </c>
      <c r="D423" s="7">
        <v>593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87">
        <v>67.214285714285708</v>
      </c>
      <c r="P423" s="58">
        <v>653.45407072025773</v>
      </c>
      <c r="Q423" s="99" t="s">
        <v>2086</v>
      </c>
      <c r="R423" s="19"/>
    </row>
    <row r="424" spans="1:18">
      <c r="A424" s="100" t="s">
        <v>1048</v>
      </c>
      <c r="B424" s="11">
        <v>313695</v>
      </c>
      <c r="C424" s="7" t="s">
        <v>644</v>
      </c>
      <c r="D424" s="7">
        <v>163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87">
        <v>3.5714285714285716</v>
      </c>
      <c r="P424" s="58">
        <v>61.102285225467433</v>
      </c>
      <c r="Q424" s="99" t="s">
        <v>2086</v>
      </c>
      <c r="R424" s="19"/>
    </row>
    <row r="425" spans="1:18">
      <c r="A425" s="100" t="s">
        <v>863</v>
      </c>
      <c r="B425" s="11">
        <v>313700</v>
      </c>
      <c r="C425" s="7" t="s">
        <v>373</v>
      </c>
      <c r="D425" s="7">
        <v>243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87">
        <v>1.2857142857142858</v>
      </c>
      <c r="P425" s="58">
        <v>6.9701522591037941</v>
      </c>
      <c r="Q425" s="99" t="s">
        <v>2085</v>
      </c>
      <c r="R425" s="19"/>
    </row>
    <row r="426" spans="1:18">
      <c r="A426" s="100" t="s">
        <v>1483</v>
      </c>
      <c r="B426" s="11">
        <v>313710</v>
      </c>
      <c r="C426" s="7" t="s">
        <v>530</v>
      </c>
      <c r="D426" s="7">
        <v>186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87">
        <v>23.214285714285715</v>
      </c>
      <c r="P426" s="58">
        <v>297.96285090855747</v>
      </c>
      <c r="Q426" s="99" t="s">
        <v>2086</v>
      </c>
      <c r="R426" s="19"/>
    </row>
    <row r="427" spans="1:18">
      <c r="A427" s="100" t="s">
        <v>1060</v>
      </c>
      <c r="B427" s="11">
        <v>313720</v>
      </c>
      <c r="C427" s="7" t="s">
        <v>15</v>
      </c>
      <c r="D427" s="7">
        <v>1854</v>
      </c>
      <c r="E427" s="16">
        <v>51534</v>
      </c>
      <c r="F427" s="7" t="s">
        <v>55</v>
      </c>
      <c r="G427" s="17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87">
        <v>121</v>
      </c>
      <c r="P427" s="58">
        <v>234.79644506539373</v>
      </c>
      <c r="Q427" s="99" t="s">
        <v>2086</v>
      </c>
      <c r="R427" s="19"/>
    </row>
    <row r="428" spans="1:18">
      <c r="A428" s="100" t="s">
        <v>1048</v>
      </c>
      <c r="B428" s="11">
        <v>313730</v>
      </c>
      <c r="C428" s="7" t="s">
        <v>448</v>
      </c>
      <c r="D428" s="7">
        <v>25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87">
        <v>0.42857142857142855</v>
      </c>
      <c r="P428" s="58">
        <v>10.158128195577827</v>
      </c>
      <c r="Q428" s="99" t="s">
        <v>2085</v>
      </c>
      <c r="R428" s="19"/>
    </row>
    <row r="429" spans="1:18">
      <c r="A429" s="100" t="s">
        <v>977</v>
      </c>
      <c r="B429" s="11">
        <v>313740</v>
      </c>
      <c r="C429" s="7" t="s">
        <v>460</v>
      </c>
      <c r="D429" s="7">
        <v>230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87">
        <v>23.428571428571427</v>
      </c>
      <c r="P429" s="58">
        <v>179.03539224034409</v>
      </c>
      <c r="Q429" s="99" t="s">
        <v>2086</v>
      </c>
      <c r="R429" s="19"/>
    </row>
    <row r="430" spans="1:18">
      <c r="A430" s="100" t="s">
        <v>1483</v>
      </c>
      <c r="B430" s="11">
        <v>313750</v>
      </c>
      <c r="C430" s="7" t="s">
        <v>325</v>
      </c>
      <c r="D430" s="7">
        <v>788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87">
        <v>84.928571428571431</v>
      </c>
      <c r="P430" s="58">
        <v>469.50396057588279</v>
      </c>
      <c r="Q430" s="99" t="s">
        <v>2086</v>
      </c>
      <c r="R430" s="19"/>
    </row>
    <row r="431" spans="1:18">
      <c r="A431" s="100" t="s">
        <v>1483</v>
      </c>
      <c r="B431" s="11">
        <v>313753</v>
      </c>
      <c r="C431" s="7" t="s">
        <v>561</v>
      </c>
      <c r="D431" s="7">
        <v>80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87">
        <v>1.9285714285714286</v>
      </c>
      <c r="P431" s="58">
        <v>20.213514606135927</v>
      </c>
      <c r="Q431" s="99" t="s">
        <v>2085</v>
      </c>
      <c r="R431" s="19"/>
    </row>
    <row r="432" spans="1:18">
      <c r="A432" s="100" t="s">
        <v>1004</v>
      </c>
      <c r="B432" s="11">
        <v>313760</v>
      </c>
      <c r="C432" s="7" t="s">
        <v>79</v>
      </c>
      <c r="D432" s="7">
        <v>2177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87">
        <v>107.57142857142857</v>
      </c>
      <c r="P432" s="58">
        <v>163.75367793370259</v>
      </c>
      <c r="Q432" s="99" t="s">
        <v>2086</v>
      </c>
      <c r="R432" s="19"/>
    </row>
    <row r="433" spans="1:18">
      <c r="A433" s="100" t="s">
        <v>1551</v>
      </c>
      <c r="B433" s="11">
        <v>313770</v>
      </c>
      <c r="C433" s="7" t="s">
        <v>254</v>
      </c>
      <c r="D433" s="7">
        <v>1433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87">
        <v>77.357142857142861</v>
      </c>
      <c r="P433" s="58">
        <v>379.81608905161715</v>
      </c>
      <c r="Q433" s="99" t="s">
        <v>2086</v>
      </c>
      <c r="R433" s="19"/>
    </row>
    <row r="434" spans="1:18">
      <c r="A434" s="100" t="s">
        <v>892</v>
      </c>
      <c r="B434" s="11">
        <v>313780</v>
      </c>
      <c r="C434" s="7" t="s">
        <v>683</v>
      </c>
      <c r="D434" s="7">
        <v>629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87">
        <v>86.714285714285708</v>
      </c>
      <c r="P434" s="58">
        <v>413.51590707813881</v>
      </c>
      <c r="Q434" s="99" t="s">
        <v>2086</v>
      </c>
      <c r="R434" s="19"/>
    </row>
    <row r="435" spans="1:18">
      <c r="A435" s="100" t="s">
        <v>977</v>
      </c>
      <c r="B435" s="11">
        <v>313790</v>
      </c>
      <c r="C435" s="7" t="s">
        <v>417</v>
      </c>
      <c r="D435" s="7">
        <v>20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87">
        <v>0.5714285714285714</v>
      </c>
      <c r="P435" s="58">
        <v>16.420361247947454</v>
      </c>
      <c r="Q435" s="99" t="s">
        <v>2085</v>
      </c>
      <c r="R435" s="19"/>
    </row>
    <row r="436" spans="1:18">
      <c r="A436" s="100" t="s">
        <v>880</v>
      </c>
      <c r="B436" s="13">
        <v>313800</v>
      </c>
      <c r="C436" s="7" t="s">
        <v>521</v>
      </c>
      <c r="D436" s="7">
        <v>219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87">
        <v>31.857142857142858</v>
      </c>
      <c r="P436" s="58">
        <v>459.30136760586589</v>
      </c>
      <c r="Q436" s="99" t="s">
        <v>2086</v>
      </c>
      <c r="R436" s="19"/>
    </row>
    <row r="437" spans="1:18">
      <c r="A437" s="100" t="s">
        <v>1048</v>
      </c>
      <c r="B437" s="7">
        <v>313810</v>
      </c>
      <c r="C437" s="7" t="s">
        <v>497</v>
      </c>
      <c r="D437" s="7">
        <v>93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87">
        <v>17.642857142857142</v>
      </c>
      <c r="P437" s="58">
        <v>265.66566997225033</v>
      </c>
      <c r="Q437" s="99" t="s">
        <v>2086</v>
      </c>
      <c r="R437" s="19"/>
    </row>
    <row r="438" spans="1:18">
      <c r="A438" s="100" t="s">
        <v>892</v>
      </c>
      <c r="B438" s="11">
        <v>313820</v>
      </c>
      <c r="C438" s="7" t="s">
        <v>57</v>
      </c>
      <c r="D438" s="7">
        <v>1435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87">
        <v>510.64285714285717</v>
      </c>
      <c r="P438" s="58">
        <v>500.5370148137672</v>
      </c>
      <c r="Q438" s="99" t="s">
        <v>2086</v>
      </c>
      <c r="R438" s="19"/>
    </row>
    <row r="439" spans="1:18">
      <c r="A439" s="100" t="s">
        <v>1060</v>
      </c>
      <c r="B439" s="7">
        <v>313830</v>
      </c>
      <c r="C439" s="7" t="s">
        <v>783</v>
      </c>
      <c r="D439" s="7">
        <v>98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87">
        <v>9.4285714285714288</v>
      </c>
      <c r="P439" s="58">
        <v>286.32163463624136</v>
      </c>
      <c r="Q439" s="99" t="s">
        <v>2086</v>
      </c>
      <c r="R439" s="19"/>
    </row>
    <row r="440" spans="1:18">
      <c r="A440" s="100" t="s">
        <v>948</v>
      </c>
      <c r="B440" s="11">
        <v>313835</v>
      </c>
      <c r="C440" s="7" t="s">
        <v>577</v>
      </c>
      <c r="D440" s="7">
        <v>41</v>
      </c>
      <c r="E440" s="16">
        <v>5027</v>
      </c>
      <c r="F440" s="7" t="s">
        <v>503</v>
      </c>
      <c r="G440" s="17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87">
        <v>7.6428571428571432</v>
      </c>
      <c r="P440" s="58">
        <v>152.03614765978006</v>
      </c>
      <c r="Q440" s="99" t="s">
        <v>2086</v>
      </c>
      <c r="R440" s="19"/>
    </row>
    <row r="441" spans="1:18">
      <c r="A441" s="100" t="s">
        <v>880</v>
      </c>
      <c r="B441" s="13">
        <v>313840</v>
      </c>
      <c r="C441" s="7" t="s">
        <v>211</v>
      </c>
      <c r="D441" s="7">
        <v>2285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87">
        <v>270.71428571428572</v>
      </c>
      <c r="P441" s="58">
        <v>507.84003172995239</v>
      </c>
      <c r="Q441" s="99" t="s">
        <v>2086</v>
      </c>
      <c r="R441" s="19"/>
    </row>
    <row r="442" spans="1:18">
      <c r="A442" s="100" t="s">
        <v>880</v>
      </c>
      <c r="B442" s="7">
        <v>313850</v>
      </c>
      <c r="C442" s="7" t="s">
        <v>620</v>
      </c>
      <c r="D442" s="7">
        <v>34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87">
        <v>5.1428571428571432</v>
      </c>
      <c r="P442" s="58">
        <v>96.797612325562639</v>
      </c>
      <c r="Q442" s="99" t="s">
        <v>2086</v>
      </c>
      <c r="R442" s="19"/>
    </row>
    <row r="443" spans="1:18">
      <c r="A443" s="100" t="s">
        <v>880</v>
      </c>
      <c r="B443" s="7">
        <v>313860</v>
      </c>
      <c r="C443" s="7" t="s">
        <v>679</v>
      </c>
      <c r="D443" s="7">
        <v>339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87">
        <v>5.7142857142857144</v>
      </c>
      <c r="P443" s="58">
        <v>33.926769068964646</v>
      </c>
      <c r="Q443" s="99" t="s">
        <v>2085</v>
      </c>
      <c r="R443" s="19"/>
    </row>
    <row r="444" spans="1:18">
      <c r="A444" s="100" t="s">
        <v>959</v>
      </c>
      <c r="B444" s="11">
        <v>313862</v>
      </c>
      <c r="C444" s="7" t="s">
        <v>804</v>
      </c>
      <c r="D444" s="7">
        <v>357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87">
        <v>6.2142857142857144</v>
      </c>
      <c r="P444" s="58">
        <v>82.879243988873228</v>
      </c>
      <c r="Q444" s="99" t="s">
        <v>2086</v>
      </c>
      <c r="R444" s="19"/>
    </row>
    <row r="445" spans="1:18">
      <c r="A445" s="100" t="s">
        <v>1048</v>
      </c>
      <c r="B445" s="11">
        <v>313865</v>
      </c>
      <c r="C445" s="7" t="s">
        <v>329</v>
      </c>
      <c r="D445" s="7">
        <v>92</v>
      </c>
      <c r="E445" s="16">
        <v>9228</v>
      </c>
      <c r="F445" s="7" t="s">
        <v>129</v>
      </c>
      <c r="G445" s="17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87">
        <v>0.5</v>
      </c>
      <c r="P445" s="58">
        <v>5.4182921543129607</v>
      </c>
      <c r="Q445" s="99" t="s">
        <v>2085</v>
      </c>
      <c r="R445" s="19"/>
    </row>
    <row r="446" spans="1:18">
      <c r="A446" s="100" t="s">
        <v>1551</v>
      </c>
      <c r="B446" s="11">
        <v>313867</v>
      </c>
      <c r="C446" s="7" t="s">
        <v>567</v>
      </c>
      <c r="D446" s="7">
        <v>206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87">
        <v>21.285714285714285</v>
      </c>
      <c r="P446" s="58">
        <v>333.16190774321939</v>
      </c>
      <c r="Q446" s="99" t="s">
        <v>2086</v>
      </c>
      <c r="R446" s="19"/>
    </row>
    <row r="447" spans="1:18">
      <c r="A447" s="100" t="s">
        <v>1048</v>
      </c>
      <c r="B447" s="11">
        <v>313868</v>
      </c>
      <c r="C447" s="7" t="s">
        <v>650</v>
      </c>
      <c r="D447" s="7">
        <v>78</v>
      </c>
      <c r="E447" s="16">
        <v>6762</v>
      </c>
      <c r="F447" s="7" t="s">
        <v>129</v>
      </c>
      <c r="G447" s="17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87">
        <v>1</v>
      </c>
      <c r="P447" s="58">
        <v>14.788524105294291</v>
      </c>
      <c r="Q447" s="99" t="s">
        <v>2085</v>
      </c>
      <c r="R447" s="19"/>
    </row>
    <row r="448" spans="1:18">
      <c r="A448" s="100" t="s">
        <v>892</v>
      </c>
      <c r="B448" s="11">
        <v>313870</v>
      </c>
      <c r="C448" s="7" t="s">
        <v>832</v>
      </c>
      <c r="D448" s="7">
        <v>55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87">
        <v>0.2857142857142857</v>
      </c>
      <c r="P448" s="58">
        <v>5.1184931156267588</v>
      </c>
      <c r="Q448" s="99" t="s">
        <v>2085</v>
      </c>
      <c r="R448" s="19"/>
    </row>
    <row r="449" spans="1:18">
      <c r="A449" s="100" t="s">
        <v>1060</v>
      </c>
      <c r="B449" s="11">
        <v>313880</v>
      </c>
      <c r="C449" s="7" t="s">
        <v>114</v>
      </c>
      <c r="D449" s="7">
        <v>390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87">
        <v>58.642857142857146</v>
      </c>
      <c r="P449" s="58">
        <v>315.98069477265557</v>
      </c>
      <c r="Q449" s="99" t="s">
        <v>2086</v>
      </c>
      <c r="R449" s="19"/>
    </row>
    <row r="450" spans="1:18">
      <c r="A450" s="100" t="s">
        <v>863</v>
      </c>
      <c r="B450" s="7">
        <v>313890</v>
      </c>
      <c r="C450" s="7" t="s">
        <v>713</v>
      </c>
      <c r="D450" s="7">
        <v>347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87">
        <v>10.571428571428571</v>
      </c>
      <c r="P450" s="58">
        <v>145.85304320403657</v>
      </c>
      <c r="Q450" s="99" t="s">
        <v>2086</v>
      </c>
      <c r="R450" s="19"/>
    </row>
    <row r="451" spans="1:18">
      <c r="A451" s="100" t="s">
        <v>892</v>
      </c>
      <c r="B451" s="11">
        <v>313900</v>
      </c>
      <c r="C451" s="7" t="s">
        <v>509</v>
      </c>
      <c r="D451" s="7">
        <v>637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87">
        <v>104</v>
      </c>
      <c r="P451" s="58">
        <v>242.43554478064246</v>
      </c>
      <c r="Q451" s="99" t="s">
        <v>2086</v>
      </c>
      <c r="R451" s="19"/>
    </row>
    <row r="452" spans="1:18">
      <c r="A452" s="100" t="s">
        <v>977</v>
      </c>
      <c r="B452" s="11">
        <v>313910</v>
      </c>
      <c r="C452" s="7" t="s">
        <v>776</v>
      </c>
      <c r="D452" s="7">
        <v>152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87">
        <v>5.8571428571428568</v>
      </c>
      <c r="P452" s="58">
        <v>114.19658524357295</v>
      </c>
      <c r="Q452" s="99" t="s">
        <v>2086</v>
      </c>
      <c r="R452" s="19"/>
    </row>
    <row r="453" spans="1:18">
      <c r="A453" s="100" t="s">
        <v>863</v>
      </c>
      <c r="B453" s="11">
        <v>313920</v>
      </c>
      <c r="C453" s="7" t="s">
        <v>365</v>
      </c>
      <c r="D453" s="7">
        <v>489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87">
        <v>18.214285714285715</v>
      </c>
      <c r="P453" s="58">
        <v>95.824314574314585</v>
      </c>
      <c r="Q453" s="99" t="s">
        <v>2086</v>
      </c>
      <c r="R453" s="19"/>
    </row>
    <row r="454" spans="1:18">
      <c r="A454" s="100" t="s">
        <v>1048</v>
      </c>
      <c r="B454" s="11">
        <v>313925</v>
      </c>
      <c r="C454" s="7" t="s">
        <v>626</v>
      </c>
      <c r="D454" s="7">
        <v>40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87">
        <v>3</v>
      </c>
      <c r="P454" s="58">
        <v>45.620437956204377</v>
      </c>
      <c r="Q454" s="99" t="s">
        <v>2085</v>
      </c>
      <c r="R454" s="19"/>
    </row>
    <row r="455" spans="1:18">
      <c r="A455" s="100" t="s">
        <v>1048</v>
      </c>
      <c r="B455" s="11">
        <v>313930</v>
      </c>
      <c r="C455" s="7" t="s">
        <v>301</v>
      </c>
      <c r="D455" s="7">
        <v>438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87">
        <v>25.071428571428573</v>
      </c>
      <c r="P455" s="58">
        <v>133.24526239067055</v>
      </c>
      <c r="Q455" s="99" t="s">
        <v>2086</v>
      </c>
      <c r="R455" s="19"/>
    </row>
    <row r="456" spans="1:18">
      <c r="A456" s="100" t="s">
        <v>1551</v>
      </c>
      <c r="B456" s="11">
        <v>313940</v>
      </c>
      <c r="C456" s="7" t="s">
        <v>35</v>
      </c>
      <c r="D456" s="7">
        <v>3677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87">
        <v>132.57142857142858</v>
      </c>
      <c r="P456" s="58">
        <v>148.76610697693806</v>
      </c>
      <c r="Q456" s="99" t="s">
        <v>2086</v>
      </c>
      <c r="R456" s="19"/>
    </row>
    <row r="457" spans="1:18">
      <c r="A457" s="100" t="s">
        <v>1551</v>
      </c>
      <c r="B457" s="11">
        <v>313950</v>
      </c>
      <c r="C457" s="7" t="s">
        <v>151</v>
      </c>
      <c r="D457" s="7">
        <v>1112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87">
        <v>27.214285714285715</v>
      </c>
      <c r="P457" s="58">
        <v>118.67901842172481</v>
      </c>
      <c r="Q457" s="99" t="s">
        <v>2086</v>
      </c>
      <c r="R457" s="19"/>
    </row>
    <row r="458" spans="1:18">
      <c r="A458" s="100" t="s">
        <v>1298</v>
      </c>
      <c r="B458" s="13">
        <v>313960</v>
      </c>
      <c r="C458" s="7" t="s">
        <v>617</v>
      </c>
      <c r="D458" s="7">
        <v>1651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87">
        <v>24.642857142857142</v>
      </c>
      <c r="P458" s="58">
        <v>87.454244953002842</v>
      </c>
      <c r="Q458" s="99" t="s">
        <v>2086</v>
      </c>
      <c r="R458" s="19"/>
    </row>
    <row r="459" spans="1:18">
      <c r="A459" s="100" t="s">
        <v>1004</v>
      </c>
      <c r="B459" s="11">
        <v>313970</v>
      </c>
      <c r="C459" s="7" t="s">
        <v>548</v>
      </c>
      <c r="D459" s="7">
        <v>299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87">
        <v>11.071428571428571</v>
      </c>
      <c r="P459" s="58">
        <v>139.19321814720354</v>
      </c>
      <c r="Q459" s="99" t="s">
        <v>2086</v>
      </c>
      <c r="R459" s="19"/>
    </row>
    <row r="460" spans="1:18">
      <c r="A460" s="100" t="s">
        <v>880</v>
      </c>
      <c r="B460" s="11">
        <v>313980</v>
      </c>
      <c r="C460" s="7" t="s">
        <v>438</v>
      </c>
      <c r="D460" s="7">
        <v>397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87">
        <v>53.714285714285715</v>
      </c>
      <c r="P460" s="58">
        <v>423.84822626280845</v>
      </c>
      <c r="Q460" s="99" t="s">
        <v>2086</v>
      </c>
      <c r="R460" s="19"/>
    </row>
    <row r="461" spans="1:18">
      <c r="A461" s="100" t="s">
        <v>892</v>
      </c>
      <c r="B461" s="11">
        <v>313990</v>
      </c>
      <c r="C461" s="7" t="s">
        <v>514</v>
      </c>
      <c r="D461" s="7">
        <v>200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87">
        <v>9.4285714285714288</v>
      </c>
      <c r="P461" s="58">
        <v>65.258661604176552</v>
      </c>
      <c r="Q461" s="99" t="s">
        <v>2086</v>
      </c>
      <c r="R461" s="19"/>
    </row>
    <row r="462" spans="1:18">
      <c r="A462" s="100" t="s">
        <v>1004</v>
      </c>
      <c r="B462" s="11">
        <v>314000</v>
      </c>
      <c r="C462" s="7" t="s">
        <v>19</v>
      </c>
      <c r="D462" s="7">
        <v>4506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87">
        <v>257.57142857142856</v>
      </c>
      <c r="P462" s="58">
        <v>421.92315522700306</v>
      </c>
      <c r="Q462" s="99" t="s">
        <v>2086</v>
      </c>
      <c r="R462" s="19"/>
    </row>
    <row r="463" spans="1:18">
      <c r="A463" s="100" t="s">
        <v>1298</v>
      </c>
      <c r="B463" s="11">
        <v>314010</v>
      </c>
      <c r="C463" s="7" t="s">
        <v>208</v>
      </c>
      <c r="D463" s="7">
        <v>123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87">
        <v>1</v>
      </c>
      <c r="P463" s="58">
        <v>23.866348448687351</v>
      </c>
      <c r="Q463" s="99" t="s">
        <v>2085</v>
      </c>
      <c r="R463" s="19"/>
    </row>
    <row r="464" spans="1:18">
      <c r="A464" s="100" t="s">
        <v>1004</v>
      </c>
      <c r="B464" s="11">
        <v>314015</v>
      </c>
      <c r="C464" s="7" t="s">
        <v>135</v>
      </c>
      <c r="D464" s="7">
        <v>317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87">
        <v>6.2142857142857144</v>
      </c>
      <c r="P464" s="58">
        <v>41.628387689480938</v>
      </c>
      <c r="Q464" s="99" t="s">
        <v>2085</v>
      </c>
      <c r="R464" s="19"/>
    </row>
    <row r="465" spans="1:18">
      <c r="A465" s="100" t="s">
        <v>880</v>
      </c>
      <c r="B465" s="11">
        <v>314020</v>
      </c>
      <c r="C465" s="7" t="s">
        <v>833</v>
      </c>
      <c r="D465" s="7">
        <v>119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87">
        <v>2.1428571428571428</v>
      </c>
      <c r="P465" s="58">
        <v>70.768069447065486</v>
      </c>
      <c r="Q465" s="99" t="s">
        <v>2086</v>
      </c>
      <c r="R465" s="19"/>
    </row>
    <row r="466" spans="1:18">
      <c r="A466" s="100" t="s">
        <v>1132</v>
      </c>
      <c r="B466" s="11">
        <v>314030</v>
      </c>
      <c r="C466" s="7" t="s">
        <v>642</v>
      </c>
      <c r="D466" s="7">
        <v>86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87">
        <v>1.2142857142857142</v>
      </c>
      <c r="P466" s="58">
        <v>29.480109596642734</v>
      </c>
      <c r="Q466" s="99" t="s">
        <v>2085</v>
      </c>
      <c r="R466" s="19"/>
    </row>
    <row r="467" spans="1:18">
      <c r="A467" s="100" t="s">
        <v>892</v>
      </c>
      <c r="B467" s="11">
        <v>314040</v>
      </c>
      <c r="C467" s="7" t="s">
        <v>668</v>
      </c>
      <c r="D467" s="7">
        <v>17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87">
        <v>1.8571428571428572</v>
      </c>
      <c r="P467" s="58">
        <v>65.949675324675326</v>
      </c>
      <c r="Q467" s="99" t="s">
        <v>2086</v>
      </c>
      <c r="R467" s="19"/>
    </row>
    <row r="468" spans="1:18">
      <c r="A468" s="100" t="s">
        <v>1060</v>
      </c>
      <c r="B468" s="11">
        <v>314050</v>
      </c>
      <c r="C468" s="7" t="s">
        <v>133</v>
      </c>
      <c r="D468" s="7">
        <v>360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87">
        <v>8.5</v>
      </c>
      <c r="P468" s="58">
        <v>63.225230586135076</v>
      </c>
      <c r="Q468" s="99" t="s">
        <v>2086</v>
      </c>
      <c r="R468" s="19"/>
    </row>
    <row r="469" spans="1:18">
      <c r="A469" s="100" t="s">
        <v>1551</v>
      </c>
      <c r="B469" s="11">
        <v>314053</v>
      </c>
      <c r="C469" s="7" t="s">
        <v>728</v>
      </c>
      <c r="D469" s="7">
        <v>88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87">
        <v>4.2857142857142856</v>
      </c>
      <c r="P469" s="58">
        <v>50.031686734932123</v>
      </c>
      <c r="Q469" s="99" t="s">
        <v>2086</v>
      </c>
      <c r="R469" s="19"/>
    </row>
    <row r="470" spans="1:18">
      <c r="A470" s="100" t="s">
        <v>863</v>
      </c>
      <c r="B470" s="7">
        <v>314055</v>
      </c>
      <c r="C470" s="7" t="s">
        <v>134</v>
      </c>
      <c r="D470" s="7">
        <v>340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87">
        <v>28.571428571428573</v>
      </c>
      <c r="P470" s="58">
        <v>326.82942772167206</v>
      </c>
      <c r="Q470" s="99" t="s">
        <v>2086</v>
      </c>
      <c r="R470" s="19"/>
    </row>
    <row r="471" spans="1:18">
      <c r="A471" s="100" t="s">
        <v>1004</v>
      </c>
      <c r="B471" s="12">
        <v>314060</v>
      </c>
      <c r="C471" s="8" t="s">
        <v>429</v>
      </c>
      <c r="D471" s="7">
        <v>57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87">
        <v>8.1428571428571423</v>
      </c>
      <c r="P471" s="58">
        <v>177.2884202668657</v>
      </c>
      <c r="Q471" s="99" t="s">
        <v>2086</v>
      </c>
      <c r="R471" s="19"/>
    </row>
    <row r="472" spans="1:18">
      <c r="A472" s="100" t="s">
        <v>1004</v>
      </c>
      <c r="B472" s="11">
        <v>314070</v>
      </c>
      <c r="C472" s="7" t="s">
        <v>24</v>
      </c>
      <c r="D472" s="7">
        <v>985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87">
        <v>9.5</v>
      </c>
      <c r="P472" s="58">
        <v>30.593842586628881</v>
      </c>
      <c r="Q472" s="99" t="s">
        <v>2086</v>
      </c>
      <c r="R472" s="19"/>
    </row>
    <row r="473" spans="1:18">
      <c r="A473" s="100" t="s">
        <v>880</v>
      </c>
      <c r="B473" s="7">
        <v>314080</v>
      </c>
      <c r="C473" s="7" t="s">
        <v>142</v>
      </c>
      <c r="D473" s="7">
        <v>672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87">
        <v>54.357142857142854</v>
      </c>
      <c r="P473" s="58">
        <v>373.8712625155984</v>
      </c>
      <c r="Q473" s="99" t="s">
        <v>2086</v>
      </c>
      <c r="R473" s="19"/>
    </row>
    <row r="474" spans="1:18">
      <c r="A474" s="100" t="s">
        <v>1048</v>
      </c>
      <c r="B474" s="11">
        <v>314085</v>
      </c>
      <c r="C474" s="7" t="s">
        <v>768</v>
      </c>
      <c r="D474" s="7">
        <v>97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87">
        <v>4.4285714285714288</v>
      </c>
      <c r="P474" s="58">
        <v>40.528703473702102</v>
      </c>
      <c r="Q474" s="99" t="s">
        <v>2085</v>
      </c>
      <c r="R474" s="19"/>
    </row>
    <row r="475" spans="1:18">
      <c r="A475" s="100" t="s">
        <v>1551</v>
      </c>
      <c r="B475" s="11">
        <v>314090</v>
      </c>
      <c r="C475" s="7" t="s">
        <v>552</v>
      </c>
      <c r="D475" s="7">
        <v>554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87">
        <v>11.642857142857142</v>
      </c>
      <c r="P475" s="58">
        <v>61.608938209636698</v>
      </c>
      <c r="Q475" s="99" t="s">
        <v>2086</v>
      </c>
      <c r="R475" s="19"/>
    </row>
    <row r="476" spans="1:18">
      <c r="A476" s="100" t="s">
        <v>1048</v>
      </c>
      <c r="B476" s="11">
        <v>314100</v>
      </c>
      <c r="C476" s="7" t="s">
        <v>309</v>
      </c>
      <c r="D476" s="7">
        <v>278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87">
        <v>6.5</v>
      </c>
      <c r="P476" s="58">
        <v>51.124744376278116</v>
      </c>
      <c r="Q476" s="99" t="s">
        <v>2086</v>
      </c>
      <c r="R476" s="19"/>
    </row>
    <row r="477" spans="1:18">
      <c r="A477" s="100" t="s">
        <v>1004</v>
      </c>
      <c r="B477" s="11">
        <v>314110</v>
      </c>
      <c r="C477" s="7" t="s">
        <v>119</v>
      </c>
      <c r="D477" s="7">
        <v>1172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87">
        <v>103.85714285714286</v>
      </c>
      <c r="P477" s="58">
        <v>272.16945637239667</v>
      </c>
      <c r="Q477" s="99" t="s">
        <v>2086</v>
      </c>
      <c r="R477" s="19"/>
    </row>
    <row r="478" spans="1:18">
      <c r="A478" s="100" t="s">
        <v>1483</v>
      </c>
      <c r="B478" s="11">
        <v>314120</v>
      </c>
      <c r="C478" s="7" t="s">
        <v>792</v>
      </c>
      <c r="D478" s="7">
        <v>109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87">
        <v>10.214285714285714</v>
      </c>
      <c r="P478" s="58">
        <v>270.21919879062733</v>
      </c>
      <c r="Q478" s="99" t="s">
        <v>2086</v>
      </c>
      <c r="R478" s="19"/>
    </row>
    <row r="479" spans="1:18">
      <c r="A479" s="100" t="s">
        <v>1060</v>
      </c>
      <c r="B479" s="11">
        <v>314130</v>
      </c>
      <c r="C479" s="7" t="s">
        <v>794</v>
      </c>
      <c r="D479" s="7">
        <v>98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87">
        <v>26.714285714285715</v>
      </c>
      <c r="P479" s="58">
        <v>692.97758013711325</v>
      </c>
      <c r="Q479" s="99" t="s">
        <v>2086</v>
      </c>
      <c r="R479" s="19"/>
    </row>
    <row r="480" spans="1:18">
      <c r="A480" s="100" t="s">
        <v>863</v>
      </c>
      <c r="B480" s="11">
        <v>314140</v>
      </c>
      <c r="C480" s="7" t="s">
        <v>527</v>
      </c>
      <c r="D480" s="7">
        <v>562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87">
        <v>5.2857142857142856</v>
      </c>
      <c r="P480" s="58">
        <v>24.842385137539527</v>
      </c>
      <c r="Q480" s="99" t="s">
        <v>2085</v>
      </c>
      <c r="R480" s="19"/>
    </row>
    <row r="481" spans="1:18">
      <c r="A481" s="100" t="s">
        <v>1298</v>
      </c>
      <c r="B481" s="13">
        <v>314150</v>
      </c>
      <c r="C481" s="7" t="s">
        <v>358</v>
      </c>
      <c r="D481" s="7">
        <v>351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87">
        <v>26.785714285714285</v>
      </c>
      <c r="P481" s="58">
        <v>406.83041138691203</v>
      </c>
      <c r="Q481" s="99" t="s">
        <v>2086</v>
      </c>
      <c r="R481" s="19"/>
    </row>
    <row r="482" spans="1:18">
      <c r="A482" s="100" t="s">
        <v>880</v>
      </c>
      <c r="B482" s="11">
        <v>314160</v>
      </c>
      <c r="C482" s="7" t="s">
        <v>528</v>
      </c>
      <c r="D482" s="7">
        <v>405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87">
        <v>115.35714285714286</v>
      </c>
      <c r="P482" s="58">
        <v>1063.8858513063069</v>
      </c>
      <c r="Q482" s="99" t="s">
        <v>2086</v>
      </c>
      <c r="R482" s="19"/>
    </row>
    <row r="483" spans="1:18">
      <c r="A483" s="100" t="s">
        <v>1132</v>
      </c>
      <c r="B483" s="11">
        <v>314170</v>
      </c>
      <c r="C483" s="7" t="s">
        <v>355</v>
      </c>
      <c r="D483" s="7">
        <v>121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87">
        <v>2.1428571428571428</v>
      </c>
      <c r="P483" s="58">
        <v>36.561288907304949</v>
      </c>
      <c r="Q483" s="99" t="s">
        <v>2085</v>
      </c>
      <c r="R483" s="19"/>
    </row>
    <row r="484" spans="1:18">
      <c r="A484" s="100" t="s">
        <v>948</v>
      </c>
      <c r="B484" s="11">
        <v>314180</v>
      </c>
      <c r="C484" s="7" t="s">
        <v>110</v>
      </c>
      <c r="D484" s="7">
        <v>226</v>
      </c>
      <c r="E484" s="16">
        <v>32087</v>
      </c>
      <c r="F484" s="7" t="s">
        <v>503</v>
      </c>
      <c r="G484" s="17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87">
        <v>23.857142857142858</v>
      </c>
      <c r="P484" s="58">
        <v>74.351428482384947</v>
      </c>
      <c r="Q484" s="99" t="s">
        <v>2086</v>
      </c>
      <c r="R484" s="19"/>
    </row>
    <row r="485" spans="1:18">
      <c r="A485" s="100" t="s">
        <v>892</v>
      </c>
      <c r="B485" s="11">
        <v>314190</v>
      </c>
      <c r="C485" s="7" t="s">
        <v>573</v>
      </c>
      <c r="D485" s="7">
        <v>30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87">
        <v>6.4285714285714288</v>
      </c>
      <c r="P485" s="58">
        <v>162.01036866359448</v>
      </c>
      <c r="Q485" s="99" t="s">
        <v>2086</v>
      </c>
      <c r="R485" s="19"/>
    </row>
    <row r="486" spans="1:18">
      <c r="A486" s="100" t="s">
        <v>1048</v>
      </c>
      <c r="B486" s="11">
        <v>314200</v>
      </c>
      <c r="C486" s="7" t="s">
        <v>264</v>
      </c>
      <c r="D486" s="7">
        <v>205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87">
        <v>25.071428571428573</v>
      </c>
      <c r="P486" s="58">
        <v>183.25728069167877</v>
      </c>
      <c r="Q486" s="99" t="s">
        <v>2086</v>
      </c>
      <c r="R486" s="19"/>
    </row>
    <row r="487" spans="1:18">
      <c r="A487" s="100" t="s">
        <v>880</v>
      </c>
      <c r="B487" s="11">
        <v>314210</v>
      </c>
      <c r="C487" s="7" t="s">
        <v>397</v>
      </c>
      <c r="D487" s="7">
        <v>352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87">
        <v>14.714285714285714</v>
      </c>
      <c r="P487" s="58">
        <v>135.1298164595988</v>
      </c>
      <c r="Q487" s="99" t="s">
        <v>2086</v>
      </c>
      <c r="R487" s="19"/>
    </row>
    <row r="488" spans="1:18">
      <c r="A488" s="100" t="s">
        <v>880</v>
      </c>
      <c r="B488" s="11">
        <v>314220</v>
      </c>
      <c r="C488" s="7" t="s">
        <v>557</v>
      </c>
      <c r="D488" s="7">
        <v>601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87">
        <v>104.35714285714286</v>
      </c>
      <c r="P488" s="58">
        <v>698.32135209544197</v>
      </c>
      <c r="Q488" s="99" t="s">
        <v>2086</v>
      </c>
      <c r="R488" s="19"/>
    </row>
    <row r="489" spans="1:18">
      <c r="A489" s="100" t="s">
        <v>1048</v>
      </c>
      <c r="B489" s="11">
        <v>314225</v>
      </c>
      <c r="C489" s="7" t="s">
        <v>834</v>
      </c>
      <c r="D489" s="7">
        <v>10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87">
        <v>0.7142857142857143</v>
      </c>
      <c r="P489" s="58">
        <v>14.354616444648601</v>
      </c>
      <c r="Q489" s="99" t="s">
        <v>2085</v>
      </c>
      <c r="R489" s="19"/>
    </row>
    <row r="490" spans="1:18">
      <c r="A490" s="100" t="s">
        <v>1004</v>
      </c>
      <c r="B490" s="11">
        <v>314230</v>
      </c>
      <c r="C490" s="7" t="s">
        <v>571</v>
      </c>
      <c r="D490" s="7">
        <v>209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87">
        <v>13.642857142857142</v>
      </c>
      <c r="P490" s="58">
        <v>272.25817487242352</v>
      </c>
      <c r="Q490" s="99" t="s">
        <v>2086</v>
      </c>
      <c r="R490" s="19"/>
    </row>
    <row r="491" spans="1:18">
      <c r="A491" s="100" t="s">
        <v>1060</v>
      </c>
      <c r="B491" s="11">
        <v>314240</v>
      </c>
      <c r="C491" s="7" t="s">
        <v>334</v>
      </c>
      <c r="D491" s="7">
        <v>484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87">
        <v>86.428571428571431</v>
      </c>
      <c r="P491" s="58">
        <v>1126.9861967475738</v>
      </c>
      <c r="Q491" s="99" t="s">
        <v>2086</v>
      </c>
      <c r="R491" s="19"/>
    </row>
    <row r="492" spans="1:18">
      <c r="A492" s="100" t="s">
        <v>1004</v>
      </c>
      <c r="B492" s="11">
        <v>314250</v>
      </c>
      <c r="C492" s="7" t="s">
        <v>639</v>
      </c>
      <c r="D492" s="7">
        <v>14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87">
        <v>0</v>
      </c>
      <c r="P492" s="58">
        <v>0</v>
      </c>
      <c r="Q492" s="99" t="s">
        <v>2085</v>
      </c>
      <c r="R492" s="19"/>
    </row>
    <row r="493" spans="1:18">
      <c r="A493" s="100" t="s">
        <v>892</v>
      </c>
      <c r="B493" s="11">
        <v>314260</v>
      </c>
      <c r="C493" s="7" t="s">
        <v>505</v>
      </c>
      <c r="D493" s="7">
        <v>110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87">
        <v>27.5</v>
      </c>
      <c r="P493" s="58">
        <v>314.60931243564812</v>
      </c>
      <c r="Q493" s="99" t="s">
        <v>2086</v>
      </c>
      <c r="R493" s="19"/>
    </row>
    <row r="494" spans="1:18">
      <c r="A494" s="100" t="s">
        <v>1048</v>
      </c>
      <c r="B494" s="11">
        <v>314270</v>
      </c>
      <c r="C494" s="7" t="s">
        <v>376</v>
      </c>
      <c r="D494" s="7">
        <v>390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87">
        <v>32.714285714285715</v>
      </c>
      <c r="P494" s="58">
        <v>215.15478930802837</v>
      </c>
      <c r="Q494" s="99" t="s">
        <v>2086</v>
      </c>
      <c r="R494" s="19"/>
    </row>
    <row r="495" spans="1:18">
      <c r="A495" s="100" t="s">
        <v>1437</v>
      </c>
      <c r="B495" s="11">
        <v>314280</v>
      </c>
      <c r="C495" s="7" t="s">
        <v>152</v>
      </c>
      <c r="D495" s="7">
        <v>889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87">
        <v>49.285714285714285</v>
      </c>
      <c r="P495" s="58">
        <v>234.12528756692927</v>
      </c>
      <c r="Q495" s="99" t="s">
        <v>2086</v>
      </c>
      <c r="R495" s="19"/>
    </row>
    <row r="496" spans="1:18">
      <c r="A496" s="100" t="s">
        <v>1048</v>
      </c>
      <c r="B496" s="11">
        <v>314290</v>
      </c>
      <c r="C496" s="7" t="s">
        <v>348</v>
      </c>
      <c r="D496" s="7">
        <v>694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87">
        <v>48.142857142857146</v>
      </c>
      <c r="P496" s="58">
        <v>226.00158268170662</v>
      </c>
      <c r="Q496" s="99" t="s">
        <v>2086</v>
      </c>
      <c r="R496" s="19"/>
    </row>
    <row r="497" spans="1:18">
      <c r="A497" s="100" t="s">
        <v>892</v>
      </c>
      <c r="B497" s="11">
        <v>314300</v>
      </c>
      <c r="C497" s="7" t="s">
        <v>581</v>
      </c>
      <c r="D497" s="7">
        <v>265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87">
        <v>106.57142857142857</v>
      </c>
      <c r="P497" s="58">
        <v>786.8534300902877</v>
      </c>
      <c r="Q497" s="99" t="s">
        <v>2086</v>
      </c>
      <c r="R497" s="19"/>
    </row>
    <row r="498" spans="1:18">
      <c r="A498" s="100" t="s">
        <v>1437</v>
      </c>
      <c r="B498" s="11">
        <v>314310</v>
      </c>
      <c r="C498" s="7" t="s">
        <v>97</v>
      </c>
      <c r="D498" s="7">
        <v>1034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87">
        <v>56.785714285714285</v>
      </c>
      <c r="P498" s="58">
        <v>117.0477466468397</v>
      </c>
      <c r="Q498" s="99" t="s">
        <v>2086</v>
      </c>
      <c r="R498" s="19"/>
    </row>
    <row r="499" spans="1:18">
      <c r="A499" s="100" t="s">
        <v>863</v>
      </c>
      <c r="B499" s="7">
        <v>314315</v>
      </c>
      <c r="C499" s="7" t="s">
        <v>719</v>
      </c>
      <c r="D499" s="7">
        <v>87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87">
        <v>18.142857142857142</v>
      </c>
      <c r="P499" s="58">
        <v>363.0023437946607</v>
      </c>
      <c r="Q499" s="99" t="s">
        <v>2086</v>
      </c>
      <c r="R499" s="19"/>
    </row>
    <row r="500" spans="1:18">
      <c r="A500" s="100" t="s">
        <v>892</v>
      </c>
      <c r="B500" s="11">
        <v>314320</v>
      </c>
      <c r="C500" s="7" t="s">
        <v>157</v>
      </c>
      <c r="D500" s="7">
        <v>306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87">
        <v>33.928571428571431</v>
      </c>
      <c r="P500" s="58">
        <v>153.34254464689249</v>
      </c>
      <c r="Q500" s="99" t="s">
        <v>2086</v>
      </c>
      <c r="R500" s="19"/>
    </row>
    <row r="501" spans="1:18">
      <c r="A501" s="100" t="s">
        <v>1048</v>
      </c>
      <c r="B501" s="11">
        <v>314330</v>
      </c>
      <c r="C501" s="7" t="s">
        <v>48</v>
      </c>
      <c r="D501" s="7">
        <v>16540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87">
        <v>725.35714285714289</v>
      </c>
      <c r="P501" s="58">
        <v>177.0830935605577</v>
      </c>
      <c r="Q501" s="99" t="s">
        <v>2086</v>
      </c>
      <c r="R501" s="19"/>
    </row>
    <row r="502" spans="1:18">
      <c r="A502" s="100" t="s">
        <v>892</v>
      </c>
      <c r="B502" s="11">
        <v>314340</v>
      </c>
      <c r="C502" s="7" t="s">
        <v>89</v>
      </c>
      <c r="D502" s="7">
        <v>1023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87">
        <v>230.42857142857142</v>
      </c>
      <c r="P502" s="58">
        <v>978.46527145890195</v>
      </c>
      <c r="Q502" s="99" t="s">
        <v>2086</v>
      </c>
      <c r="R502" s="19"/>
    </row>
    <row r="503" spans="1:18">
      <c r="A503" s="100" t="s">
        <v>1048</v>
      </c>
      <c r="B503" s="7">
        <v>314345</v>
      </c>
      <c r="C503" s="7" t="s">
        <v>680</v>
      </c>
      <c r="D503" s="7">
        <v>96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87">
        <v>4.4285714285714288</v>
      </c>
      <c r="P503" s="58">
        <v>52.727365502695903</v>
      </c>
      <c r="Q503" s="99" t="s">
        <v>2086</v>
      </c>
      <c r="R503" s="19"/>
    </row>
    <row r="504" spans="1:18">
      <c r="A504" s="100" t="s">
        <v>1004</v>
      </c>
      <c r="B504" s="11">
        <v>314350</v>
      </c>
      <c r="C504" s="7" t="s">
        <v>785</v>
      </c>
      <c r="D504" s="7">
        <v>81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87">
        <v>8</v>
      </c>
      <c r="P504" s="58">
        <v>90.46703607373064</v>
      </c>
      <c r="Q504" s="99" t="s">
        <v>2086</v>
      </c>
      <c r="R504" s="19"/>
    </row>
    <row r="505" spans="1:18">
      <c r="A505" s="100" t="s">
        <v>1004</v>
      </c>
      <c r="B505" s="11">
        <v>314360</v>
      </c>
      <c r="C505" s="7" t="s">
        <v>475</v>
      </c>
      <c r="D505" s="7">
        <v>34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87">
        <v>0</v>
      </c>
      <c r="P505" s="58">
        <v>0</v>
      </c>
      <c r="Q505" s="99" t="s">
        <v>2085</v>
      </c>
      <c r="R505" s="19"/>
    </row>
    <row r="506" spans="1:18">
      <c r="A506" s="100" t="s">
        <v>1004</v>
      </c>
      <c r="B506" s="11">
        <v>314370</v>
      </c>
      <c r="C506" s="7" t="s">
        <v>760</v>
      </c>
      <c r="D506" s="7">
        <v>85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87">
        <v>1.8571428571428572</v>
      </c>
      <c r="P506" s="58">
        <v>55.971755790923964</v>
      </c>
      <c r="Q506" s="99" t="s">
        <v>2086</v>
      </c>
      <c r="R506" s="19"/>
    </row>
    <row r="507" spans="1:18">
      <c r="A507" s="100" t="s">
        <v>892</v>
      </c>
      <c r="B507" s="11">
        <v>314380</v>
      </c>
      <c r="C507" s="7" t="s">
        <v>132</v>
      </c>
      <c r="D507" s="7">
        <v>209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87">
        <v>3.1428571428571428</v>
      </c>
      <c r="P507" s="58">
        <v>50.536374704247351</v>
      </c>
      <c r="Q507" s="99" t="s">
        <v>2086</v>
      </c>
      <c r="R507" s="19"/>
    </row>
    <row r="508" spans="1:18">
      <c r="A508" s="100" t="s">
        <v>880</v>
      </c>
      <c r="B508" s="11">
        <v>314390</v>
      </c>
      <c r="C508" s="7" t="s">
        <v>4</v>
      </c>
      <c r="D508" s="7">
        <v>6871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87">
        <v>318.71428571428572</v>
      </c>
      <c r="P508" s="58">
        <v>292.41452347311383</v>
      </c>
      <c r="Q508" s="99" t="s">
        <v>2086</v>
      </c>
      <c r="R508" s="19"/>
    </row>
    <row r="509" spans="1:18">
      <c r="A509" s="100" t="s">
        <v>1551</v>
      </c>
      <c r="B509" s="11">
        <v>314400</v>
      </c>
      <c r="C509" s="7" t="s">
        <v>58</v>
      </c>
      <c r="D509" s="7">
        <v>791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87">
        <v>68.428571428571431</v>
      </c>
      <c r="P509" s="58">
        <v>249.96738421395955</v>
      </c>
      <c r="Q509" s="99" t="s">
        <v>2086</v>
      </c>
      <c r="R509" s="19"/>
    </row>
    <row r="510" spans="1:18">
      <c r="A510" s="100" t="s">
        <v>892</v>
      </c>
      <c r="B510" s="11">
        <v>314410</v>
      </c>
      <c r="C510" s="7" t="s">
        <v>640</v>
      </c>
      <c r="D510" s="7">
        <v>434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87">
        <v>62.142857142857146</v>
      </c>
      <c r="P510" s="58">
        <v>293.93083503385276</v>
      </c>
      <c r="Q510" s="99" t="s">
        <v>2086</v>
      </c>
      <c r="R510" s="19"/>
    </row>
    <row r="511" spans="1:18">
      <c r="A511" s="100" t="s">
        <v>1298</v>
      </c>
      <c r="B511" s="11">
        <v>314420</v>
      </c>
      <c r="C511" s="7" t="s">
        <v>619</v>
      </c>
      <c r="D511" s="7">
        <v>129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87">
        <v>1.3571428571428572</v>
      </c>
      <c r="P511" s="58">
        <v>41.388925194963619</v>
      </c>
      <c r="Q511" s="99" t="s">
        <v>2085</v>
      </c>
      <c r="R511" s="19"/>
    </row>
    <row r="512" spans="1:18">
      <c r="A512" s="100" t="s">
        <v>863</v>
      </c>
      <c r="B512" s="11">
        <v>314430</v>
      </c>
      <c r="C512" s="7" t="s">
        <v>278</v>
      </c>
      <c r="D512" s="7">
        <v>2288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87">
        <v>122.42857142857143</v>
      </c>
      <c r="P512" s="58">
        <v>295.04415334033359</v>
      </c>
      <c r="Q512" s="99" t="s">
        <v>2086</v>
      </c>
      <c r="R512" s="19"/>
    </row>
    <row r="513" spans="1:18">
      <c r="A513" s="100" t="s">
        <v>1132</v>
      </c>
      <c r="B513" s="11">
        <v>314435</v>
      </c>
      <c r="C513" s="7" t="s">
        <v>67</v>
      </c>
      <c r="D513" s="7">
        <v>288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87">
        <v>3.6428571428571428</v>
      </c>
      <c r="P513" s="58">
        <v>51.899945047117008</v>
      </c>
      <c r="Q513" s="99" t="s">
        <v>2086</v>
      </c>
      <c r="R513" s="19"/>
    </row>
    <row r="514" spans="1:18">
      <c r="A514" s="100" t="s">
        <v>1483</v>
      </c>
      <c r="B514" s="11">
        <v>314437</v>
      </c>
      <c r="C514" s="7" t="s">
        <v>474</v>
      </c>
      <c r="D514" s="7">
        <v>37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87">
        <v>0.9285714285714286</v>
      </c>
      <c r="P514" s="58">
        <v>27.505077860528097</v>
      </c>
      <c r="Q514" s="99" t="s">
        <v>2085</v>
      </c>
      <c r="R514" s="19"/>
    </row>
    <row r="515" spans="1:18">
      <c r="A515" s="100" t="s">
        <v>892</v>
      </c>
      <c r="B515" s="11">
        <v>314440</v>
      </c>
      <c r="C515" s="7" t="s">
        <v>701</v>
      </c>
      <c r="D515" s="7">
        <v>156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87">
        <v>9.2142857142857135</v>
      </c>
      <c r="P515" s="58">
        <v>191.1677534084173</v>
      </c>
      <c r="Q515" s="99" t="s">
        <v>2086</v>
      </c>
      <c r="R515" s="19"/>
    </row>
    <row r="516" spans="1:18">
      <c r="A516" s="100" t="s">
        <v>977</v>
      </c>
      <c r="B516" s="11">
        <v>314450</v>
      </c>
      <c r="C516" s="7" t="s">
        <v>246</v>
      </c>
      <c r="D516" s="7">
        <v>135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87">
        <v>26.714285714285715</v>
      </c>
      <c r="P516" s="58">
        <v>312.74040873666252</v>
      </c>
      <c r="Q516" s="99" t="s">
        <v>2086</v>
      </c>
      <c r="R516" s="19"/>
    </row>
    <row r="517" spans="1:18">
      <c r="A517" s="100" t="s">
        <v>892</v>
      </c>
      <c r="B517" s="11">
        <v>314460</v>
      </c>
      <c r="C517" s="7" t="s">
        <v>247</v>
      </c>
      <c r="D517" s="7">
        <v>531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87">
        <v>60.785714285714285</v>
      </c>
      <c r="P517" s="58">
        <v>223.83074082451773</v>
      </c>
      <c r="Q517" s="99" t="s">
        <v>2086</v>
      </c>
      <c r="R517" s="19"/>
    </row>
    <row r="518" spans="1:18">
      <c r="A518" s="100" t="s">
        <v>1048</v>
      </c>
      <c r="B518" s="7">
        <v>314465</v>
      </c>
      <c r="C518" s="7" t="s">
        <v>350</v>
      </c>
      <c r="D518" s="7">
        <v>131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87">
        <v>9.0714285714285712</v>
      </c>
      <c r="P518" s="58">
        <v>86.485161325470216</v>
      </c>
      <c r="Q518" s="99" t="s">
        <v>2086</v>
      </c>
      <c r="R518" s="19"/>
    </row>
    <row r="519" spans="1:18">
      <c r="A519" s="100" t="s">
        <v>1298</v>
      </c>
      <c r="B519" s="13">
        <v>314467</v>
      </c>
      <c r="C519" s="7" t="s">
        <v>716</v>
      </c>
      <c r="D519" s="7">
        <v>115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87">
        <v>11.928571428571429</v>
      </c>
      <c r="P519" s="58">
        <v>361.69106817984931</v>
      </c>
      <c r="Q519" s="99" t="s">
        <v>2086</v>
      </c>
      <c r="R519" s="19"/>
    </row>
    <row r="520" spans="1:18">
      <c r="A520" s="100" t="s">
        <v>1004</v>
      </c>
      <c r="B520" s="11">
        <v>314470</v>
      </c>
      <c r="C520" s="7" t="s">
        <v>105</v>
      </c>
      <c r="D520" s="7">
        <v>580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87">
        <v>171.35714285714286</v>
      </c>
      <c r="P520" s="58">
        <v>953.36120427919707</v>
      </c>
      <c r="Q520" s="99" t="s">
        <v>2086</v>
      </c>
      <c r="R520" s="19"/>
    </row>
    <row r="521" spans="1:18">
      <c r="A521" s="100" t="s">
        <v>1004</v>
      </c>
      <c r="B521" s="11">
        <v>314480</v>
      </c>
      <c r="C521" s="7" t="s">
        <v>9</v>
      </c>
      <c r="D521" s="7">
        <v>9979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87">
        <v>815.71428571428567</v>
      </c>
      <c r="P521" s="58">
        <v>858.25814180348436</v>
      </c>
      <c r="Q521" s="99" t="s">
        <v>2086</v>
      </c>
      <c r="R521" s="19"/>
    </row>
    <row r="522" spans="1:18">
      <c r="A522" s="100" t="s">
        <v>863</v>
      </c>
      <c r="B522" s="11">
        <v>314490</v>
      </c>
      <c r="C522" s="7" t="s">
        <v>629</v>
      </c>
      <c r="D522" s="7">
        <v>134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87">
        <v>3</v>
      </c>
      <c r="P522" s="58">
        <v>80.128205128205124</v>
      </c>
      <c r="Q522" s="99" t="s">
        <v>2086</v>
      </c>
      <c r="R522" s="19"/>
    </row>
    <row r="523" spans="1:18">
      <c r="A523" s="100" t="s">
        <v>1437</v>
      </c>
      <c r="B523" s="11">
        <v>314500</v>
      </c>
      <c r="C523" s="7" t="s">
        <v>178</v>
      </c>
      <c r="D523" s="7">
        <v>479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87">
        <v>17.642857142857142</v>
      </c>
      <c r="P523" s="58">
        <v>111.5083879588999</v>
      </c>
      <c r="Q523" s="99" t="s">
        <v>2086</v>
      </c>
      <c r="R523" s="19"/>
    </row>
    <row r="524" spans="1:18">
      <c r="A524" s="100" t="s">
        <v>1048</v>
      </c>
      <c r="B524" s="11">
        <v>314505</v>
      </c>
      <c r="C524" s="7" t="s">
        <v>311</v>
      </c>
      <c r="D524" s="7">
        <v>109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87">
        <v>4.1428571428571432</v>
      </c>
      <c r="P524" s="58">
        <v>54.183326482567921</v>
      </c>
      <c r="Q524" s="99" t="s">
        <v>2086</v>
      </c>
      <c r="R524" s="19"/>
    </row>
    <row r="525" spans="1:18">
      <c r="A525" s="100" t="s">
        <v>892</v>
      </c>
      <c r="B525" s="11">
        <v>314510</v>
      </c>
      <c r="C525" s="7" t="s">
        <v>167</v>
      </c>
      <c r="D525" s="7">
        <v>477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87">
        <v>79.071428571428569</v>
      </c>
      <c r="P525" s="58">
        <v>474.36216072606976</v>
      </c>
      <c r="Q525" s="99" t="s">
        <v>2086</v>
      </c>
      <c r="R525" s="19"/>
    </row>
    <row r="526" spans="1:18">
      <c r="A526" s="100" t="s">
        <v>1060</v>
      </c>
      <c r="B526" s="7">
        <v>314520</v>
      </c>
      <c r="C526" s="7" t="s">
        <v>82</v>
      </c>
      <c r="D526" s="7">
        <v>1937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87">
        <v>93.357142857142861</v>
      </c>
      <c r="P526" s="58">
        <v>92.415429629221094</v>
      </c>
      <c r="Q526" s="99" t="s">
        <v>2086</v>
      </c>
      <c r="R526" s="19"/>
    </row>
    <row r="527" spans="1:18">
      <c r="A527" s="100" t="s">
        <v>863</v>
      </c>
      <c r="B527" s="11">
        <v>314530</v>
      </c>
      <c r="C527" s="7" t="s">
        <v>221</v>
      </c>
      <c r="D527" s="7">
        <v>1050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87">
        <v>2.3571428571428572</v>
      </c>
      <c r="P527" s="58">
        <v>7.3810642152586725</v>
      </c>
      <c r="Q527" s="99" t="s">
        <v>2086</v>
      </c>
      <c r="R527" s="19"/>
    </row>
    <row r="528" spans="1:18">
      <c r="A528" s="100" t="s">
        <v>863</v>
      </c>
      <c r="B528" s="7">
        <v>314535</v>
      </c>
      <c r="C528" s="7" t="s">
        <v>718</v>
      </c>
      <c r="D528" s="7">
        <v>223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87">
        <v>14.928571428571429</v>
      </c>
      <c r="P528" s="58">
        <v>136.24688718236223</v>
      </c>
      <c r="Q528" s="99" t="s">
        <v>2086</v>
      </c>
      <c r="R528" s="19"/>
    </row>
    <row r="529" spans="1:18">
      <c r="A529" s="100" t="s">
        <v>1048</v>
      </c>
      <c r="B529" s="7">
        <v>314537</v>
      </c>
      <c r="C529" s="7" t="s">
        <v>735</v>
      </c>
      <c r="D529" s="7">
        <v>48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87">
        <v>3.3571428571428572</v>
      </c>
      <c r="P529" s="58">
        <v>62.203869874798173</v>
      </c>
      <c r="Q529" s="99" t="s">
        <v>2086</v>
      </c>
      <c r="R529" s="19"/>
    </row>
    <row r="530" spans="1:18">
      <c r="A530" s="100" t="s">
        <v>880</v>
      </c>
      <c r="B530" s="7">
        <v>314540</v>
      </c>
      <c r="C530" s="7" t="s">
        <v>770</v>
      </c>
      <c r="D530" s="7">
        <v>15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87">
        <v>0.7142857142857143</v>
      </c>
      <c r="P530" s="58">
        <v>37.852979029449621</v>
      </c>
      <c r="Q530" s="99" t="s">
        <v>2085</v>
      </c>
      <c r="R530" s="19"/>
    </row>
    <row r="531" spans="1:18">
      <c r="A531" s="100" t="s">
        <v>1048</v>
      </c>
      <c r="B531" s="11">
        <v>314545</v>
      </c>
      <c r="C531" s="7" t="s">
        <v>1056</v>
      </c>
      <c r="D531" s="7">
        <v>26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87">
        <v>4.5</v>
      </c>
      <c r="P531" s="58">
        <v>72.568940493468801</v>
      </c>
      <c r="Q531" s="99" t="s">
        <v>2086</v>
      </c>
      <c r="R531" s="19"/>
    </row>
    <row r="532" spans="1:18">
      <c r="A532" s="100" t="s">
        <v>892</v>
      </c>
      <c r="B532" s="11">
        <v>314550</v>
      </c>
      <c r="C532" s="7" t="s">
        <v>434</v>
      </c>
      <c r="D532" s="7">
        <v>83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87">
        <v>1.6428571428571428</v>
      </c>
      <c r="P532" s="58">
        <v>57.908253184953928</v>
      </c>
      <c r="Q532" s="99" t="s">
        <v>2086</v>
      </c>
      <c r="R532" s="19"/>
    </row>
    <row r="533" spans="1:18">
      <c r="A533" s="100" t="s">
        <v>1060</v>
      </c>
      <c r="B533" s="11">
        <v>314560</v>
      </c>
      <c r="C533" s="7" t="s">
        <v>201</v>
      </c>
      <c r="D533" s="7">
        <v>1193</v>
      </c>
      <c r="E533" s="16">
        <v>42461</v>
      </c>
      <c r="F533" s="7" t="s">
        <v>55</v>
      </c>
      <c r="G533" s="17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87">
        <v>94.714285714285708</v>
      </c>
      <c r="P533" s="58">
        <v>223.06183489386899</v>
      </c>
      <c r="Q533" s="99" t="s">
        <v>2086</v>
      </c>
      <c r="R533" s="19"/>
    </row>
    <row r="534" spans="1:18">
      <c r="A534" s="100" t="s">
        <v>880</v>
      </c>
      <c r="B534" s="11">
        <v>314570</v>
      </c>
      <c r="C534" s="7" t="s">
        <v>761</v>
      </c>
      <c r="D534" s="7">
        <v>14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87">
        <v>1.5714285714285714</v>
      </c>
      <c r="P534" s="58">
        <v>71.754729288975852</v>
      </c>
      <c r="Q534" s="99" t="s">
        <v>2086</v>
      </c>
      <c r="R534" s="19"/>
    </row>
    <row r="535" spans="1:18">
      <c r="A535" s="100" t="s">
        <v>1060</v>
      </c>
      <c r="B535" s="7">
        <v>314580</v>
      </c>
      <c r="C535" s="7" t="s">
        <v>635</v>
      </c>
      <c r="D535" s="7">
        <v>36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87">
        <v>5.5</v>
      </c>
      <c r="P535" s="58">
        <v>173.3921815889029</v>
      </c>
      <c r="Q535" s="99" t="s">
        <v>2086</v>
      </c>
      <c r="R535" s="19"/>
    </row>
    <row r="536" spans="1:18">
      <c r="A536" s="100" t="s">
        <v>1551</v>
      </c>
      <c r="B536" s="11">
        <v>314585</v>
      </c>
      <c r="C536" s="7" t="s">
        <v>432</v>
      </c>
      <c r="D536" s="7">
        <v>126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87">
        <v>10.428571428571429</v>
      </c>
      <c r="P536" s="58">
        <v>219.91926251732241</v>
      </c>
      <c r="Q536" s="99" t="s">
        <v>2086</v>
      </c>
      <c r="R536" s="19"/>
    </row>
    <row r="537" spans="1:18">
      <c r="A537" s="100" t="s">
        <v>880</v>
      </c>
      <c r="B537" s="11">
        <v>314587</v>
      </c>
      <c r="C537" s="7" t="s">
        <v>835</v>
      </c>
      <c r="D537" s="7">
        <v>138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87">
        <v>3.1428571428571428</v>
      </c>
      <c r="P537" s="58">
        <v>39.384174722520584</v>
      </c>
      <c r="Q537" s="99" t="s">
        <v>2085</v>
      </c>
      <c r="R537" s="19"/>
    </row>
    <row r="538" spans="1:18">
      <c r="A538" s="100" t="s">
        <v>977</v>
      </c>
      <c r="B538" s="11">
        <v>314590</v>
      </c>
      <c r="C538" s="7" t="s">
        <v>88</v>
      </c>
      <c r="D538" s="7">
        <v>1553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87">
        <v>220.85714285714286</v>
      </c>
      <c r="P538" s="58">
        <v>557.8468410930335</v>
      </c>
      <c r="Q538" s="99" t="s">
        <v>2086</v>
      </c>
      <c r="R538" s="19"/>
    </row>
    <row r="539" spans="1:18">
      <c r="A539" s="100" t="s">
        <v>892</v>
      </c>
      <c r="B539" s="11">
        <v>314600</v>
      </c>
      <c r="C539" s="7" t="s">
        <v>364</v>
      </c>
      <c r="D539" s="7">
        <v>946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87">
        <v>167.57142857142858</v>
      </c>
      <c r="P539" s="58">
        <v>497.56941793285995</v>
      </c>
      <c r="Q539" s="99" t="s">
        <v>2086</v>
      </c>
      <c r="R539" s="19"/>
    </row>
    <row r="540" spans="1:18">
      <c r="A540" s="100" t="s">
        <v>1004</v>
      </c>
      <c r="B540" s="11">
        <v>314610</v>
      </c>
      <c r="C540" s="7" t="s">
        <v>52</v>
      </c>
      <c r="D540" s="7">
        <v>2275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87">
        <v>304.71428571428572</v>
      </c>
      <c r="P540" s="58">
        <v>402.72561980662374</v>
      </c>
      <c r="Q540" s="99" t="s">
        <v>2086</v>
      </c>
      <c r="R540" s="19"/>
    </row>
    <row r="541" spans="1:18">
      <c r="A541" s="100" t="s">
        <v>863</v>
      </c>
      <c r="B541" s="11">
        <v>314620</v>
      </c>
      <c r="C541" s="7" t="s">
        <v>720</v>
      </c>
      <c r="D541" s="7">
        <v>123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87">
        <v>4.7142857142857144</v>
      </c>
      <c r="P541" s="58">
        <v>77.030812324929968</v>
      </c>
      <c r="Q541" s="99" t="s">
        <v>2086</v>
      </c>
      <c r="R541" s="19"/>
    </row>
    <row r="542" spans="1:18">
      <c r="A542" s="100" t="s">
        <v>1048</v>
      </c>
      <c r="B542" s="7">
        <v>314625</v>
      </c>
      <c r="C542" s="7" t="s">
        <v>738</v>
      </c>
      <c r="D542" s="7">
        <v>115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87">
        <v>7.1428571428571425E-2</v>
      </c>
      <c r="P542" s="58">
        <v>1.0997470581766193</v>
      </c>
      <c r="Q542" s="99" t="s">
        <v>2085</v>
      </c>
      <c r="R542" s="19"/>
    </row>
    <row r="543" spans="1:18">
      <c r="A543" s="100" t="s">
        <v>863</v>
      </c>
      <c r="B543" s="11">
        <v>314630</v>
      </c>
      <c r="C543" s="7" t="s">
        <v>396</v>
      </c>
      <c r="D543" s="7">
        <v>681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87">
        <v>115.21428571428571</v>
      </c>
      <c r="P543" s="58">
        <v>561.33634939968681</v>
      </c>
      <c r="Q543" s="99" t="s">
        <v>2086</v>
      </c>
      <c r="R543" s="19"/>
    </row>
    <row r="544" spans="1:18">
      <c r="A544" s="100" t="s">
        <v>1004</v>
      </c>
      <c r="B544" s="11">
        <v>314640</v>
      </c>
      <c r="C544" s="7" t="s">
        <v>788</v>
      </c>
      <c r="D544" s="7">
        <v>53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87">
        <v>2</v>
      </c>
      <c r="P544" s="58">
        <v>43.658589827548568</v>
      </c>
      <c r="Q544" s="99" t="s">
        <v>2085</v>
      </c>
      <c r="R544" s="19"/>
    </row>
    <row r="545" spans="1:18">
      <c r="A545" s="100" t="s">
        <v>1060</v>
      </c>
      <c r="B545" s="11">
        <v>314650</v>
      </c>
      <c r="C545" s="7" t="s">
        <v>261</v>
      </c>
      <c r="D545" s="7">
        <v>248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87">
        <v>5.6428571428571432</v>
      </c>
      <c r="P545" s="58">
        <v>66.858496953283691</v>
      </c>
      <c r="Q545" s="99" t="s">
        <v>2086</v>
      </c>
      <c r="R545" s="19"/>
    </row>
    <row r="546" spans="1:18">
      <c r="A546" s="100" t="s">
        <v>1048</v>
      </c>
      <c r="B546" s="11">
        <v>314655</v>
      </c>
      <c r="C546" s="7" t="s">
        <v>534</v>
      </c>
      <c r="D546" s="7">
        <v>46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87">
        <v>1.7857142857142858</v>
      </c>
      <c r="P546" s="58">
        <v>28.723086467979506</v>
      </c>
      <c r="Q546" s="99" t="s">
        <v>2085</v>
      </c>
      <c r="R546" s="19"/>
    </row>
    <row r="547" spans="1:18">
      <c r="A547" s="100" t="s">
        <v>977</v>
      </c>
      <c r="B547" s="11">
        <v>314660</v>
      </c>
      <c r="C547" s="7" t="s">
        <v>600</v>
      </c>
      <c r="D547" s="7">
        <v>26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87">
        <v>0.6428571428571429</v>
      </c>
      <c r="P547" s="58">
        <v>41.394535921258395</v>
      </c>
      <c r="Q547" s="99" t="s">
        <v>2085</v>
      </c>
      <c r="R547" s="19"/>
    </row>
    <row r="548" spans="1:18">
      <c r="A548" s="100" t="s">
        <v>880</v>
      </c>
      <c r="B548" s="13">
        <v>314670</v>
      </c>
      <c r="C548" s="7" t="s">
        <v>669</v>
      </c>
      <c r="D548" s="7">
        <v>112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87">
        <v>11.785714285714286</v>
      </c>
      <c r="P548" s="58">
        <v>174.75851550584647</v>
      </c>
      <c r="Q548" s="99" t="s">
        <v>2086</v>
      </c>
      <c r="R548" s="19"/>
    </row>
    <row r="549" spans="1:18">
      <c r="A549" s="100" t="s">
        <v>863</v>
      </c>
      <c r="B549" s="7">
        <v>314675</v>
      </c>
      <c r="C549" s="7" t="s">
        <v>836</v>
      </c>
      <c r="D549" s="7">
        <v>95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87">
        <v>2</v>
      </c>
      <c r="P549" s="58">
        <v>34.106412005457024</v>
      </c>
      <c r="Q549" s="99" t="s">
        <v>2085</v>
      </c>
      <c r="R549" s="19"/>
    </row>
    <row r="550" spans="1:18">
      <c r="A550" s="100" t="s">
        <v>1004</v>
      </c>
      <c r="B550" s="11">
        <v>314690</v>
      </c>
      <c r="C550" s="7" t="s">
        <v>224</v>
      </c>
      <c r="D550" s="7">
        <v>527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87">
        <v>34.785714285714285</v>
      </c>
      <c r="P550" s="58">
        <v>220.33008795106591</v>
      </c>
      <c r="Q550" s="99" t="s">
        <v>2086</v>
      </c>
      <c r="R550" s="19"/>
    </row>
    <row r="551" spans="1:18">
      <c r="A551" s="100" t="s">
        <v>1483</v>
      </c>
      <c r="B551" s="11">
        <v>314700</v>
      </c>
      <c r="C551" s="7" t="s">
        <v>42</v>
      </c>
      <c r="D551" s="7">
        <v>3699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87">
        <v>273.07142857142856</v>
      </c>
      <c r="P551" s="58">
        <v>292.57444079481064</v>
      </c>
      <c r="Q551" s="99" t="s">
        <v>2086</v>
      </c>
      <c r="R551" s="19"/>
    </row>
    <row r="552" spans="1:18">
      <c r="A552" s="100" t="s">
        <v>1060</v>
      </c>
      <c r="B552" s="7">
        <v>314710</v>
      </c>
      <c r="C552" s="7" t="s">
        <v>74</v>
      </c>
      <c r="D552" s="7">
        <v>1906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87">
        <v>68.5</v>
      </c>
      <c r="P552" s="58">
        <v>72.765514457498568</v>
      </c>
      <c r="Q552" s="99" t="s">
        <v>2086</v>
      </c>
      <c r="R552" s="19"/>
    </row>
    <row r="553" spans="1:18">
      <c r="A553" s="100" t="s">
        <v>892</v>
      </c>
      <c r="B553" s="11">
        <v>314720</v>
      </c>
      <c r="C553" s="7" t="s">
        <v>321</v>
      </c>
      <c r="D553" s="7">
        <v>597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87">
        <v>52.928571428571431</v>
      </c>
      <c r="P553" s="58">
        <v>243.47288940876501</v>
      </c>
      <c r="Q553" s="99" t="s">
        <v>2086</v>
      </c>
      <c r="R553" s="19"/>
    </row>
    <row r="554" spans="1:18">
      <c r="A554" s="100" t="s">
        <v>892</v>
      </c>
      <c r="B554" s="11">
        <v>314730</v>
      </c>
      <c r="C554" s="7" t="s">
        <v>382</v>
      </c>
      <c r="D554" s="7">
        <v>357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87">
        <v>13.142857142857142</v>
      </c>
      <c r="P554" s="58">
        <v>62.04143288735434</v>
      </c>
      <c r="Q554" s="99" t="s">
        <v>2086</v>
      </c>
      <c r="R554" s="19"/>
    </row>
    <row r="555" spans="1:18">
      <c r="A555" s="100" t="s">
        <v>1004</v>
      </c>
      <c r="B555" s="11">
        <v>314740</v>
      </c>
      <c r="C555" s="7" t="s">
        <v>179</v>
      </c>
      <c r="D555" s="7">
        <v>912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87">
        <v>301.35714285714283</v>
      </c>
      <c r="P555" s="58">
        <v>1208.6193264504004</v>
      </c>
      <c r="Q555" s="99" t="s">
        <v>2086</v>
      </c>
      <c r="R555" s="19"/>
    </row>
    <row r="556" spans="1:18">
      <c r="A556" s="100" t="s">
        <v>1004</v>
      </c>
      <c r="B556" s="11">
        <v>314750</v>
      </c>
      <c r="C556" s="7" t="s">
        <v>667</v>
      </c>
      <c r="D556" s="7">
        <v>41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87">
        <v>1</v>
      </c>
      <c r="P556" s="58">
        <v>57.47126436781609</v>
      </c>
      <c r="Q556" s="99" t="s">
        <v>2086</v>
      </c>
      <c r="R556" s="19"/>
    </row>
    <row r="557" spans="1:18">
      <c r="A557" s="100" t="s">
        <v>892</v>
      </c>
      <c r="B557" s="11">
        <v>314760</v>
      </c>
      <c r="C557" s="7" t="s">
        <v>188</v>
      </c>
      <c r="D557" s="7">
        <v>612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87">
        <v>71.5</v>
      </c>
      <c r="P557" s="58">
        <v>430.5154142581888</v>
      </c>
      <c r="Q557" s="99" t="s">
        <v>2086</v>
      </c>
      <c r="R557" s="19"/>
    </row>
    <row r="558" spans="1:18">
      <c r="A558" s="100" t="s">
        <v>1060</v>
      </c>
      <c r="B558" s="11">
        <v>314770</v>
      </c>
      <c r="C558" s="7" t="s">
        <v>412</v>
      </c>
      <c r="D558" s="7">
        <v>188</v>
      </c>
      <c r="E558" s="16">
        <v>8222</v>
      </c>
      <c r="F558" s="7" t="s">
        <v>55</v>
      </c>
      <c r="G558" s="17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87">
        <v>19.428571428571427</v>
      </c>
      <c r="P558" s="58">
        <v>236.2998227751329</v>
      </c>
      <c r="Q558" s="99" t="s">
        <v>2086</v>
      </c>
      <c r="R558" s="19"/>
    </row>
    <row r="559" spans="1:18">
      <c r="A559" s="100" t="s">
        <v>880</v>
      </c>
      <c r="B559" s="7">
        <v>314780</v>
      </c>
      <c r="C559" s="7" t="s">
        <v>755</v>
      </c>
      <c r="D559" s="7">
        <v>41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87">
        <v>7.4285714285714288</v>
      </c>
      <c r="P559" s="58">
        <v>358.69490239359868</v>
      </c>
      <c r="Q559" s="99" t="s">
        <v>2086</v>
      </c>
      <c r="R559" s="19"/>
    </row>
    <row r="560" spans="1:18">
      <c r="A560" s="100" t="s">
        <v>892</v>
      </c>
      <c r="B560" s="11">
        <v>314790</v>
      </c>
      <c r="C560" s="7" t="s">
        <v>66</v>
      </c>
      <c r="D560" s="7">
        <v>3035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87">
        <v>97.642857142857139</v>
      </c>
      <c r="P560" s="58">
        <v>84.962981746943328</v>
      </c>
      <c r="Q560" s="99" t="s">
        <v>2086</v>
      </c>
      <c r="R560" s="19"/>
    </row>
    <row r="561" spans="1:18">
      <c r="A561" s="100" t="s">
        <v>1048</v>
      </c>
      <c r="B561" s="11">
        <v>314795</v>
      </c>
      <c r="C561" s="7" t="s">
        <v>772</v>
      </c>
      <c r="D561" s="7">
        <v>95</v>
      </c>
      <c r="E561" s="16">
        <v>6081</v>
      </c>
      <c r="F561" s="7" t="s">
        <v>129</v>
      </c>
      <c r="G561" s="17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87">
        <v>8.4285714285714288</v>
      </c>
      <c r="P561" s="58">
        <v>138.60502267014354</v>
      </c>
      <c r="Q561" s="99" t="s">
        <v>2086</v>
      </c>
      <c r="R561" s="19"/>
    </row>
    <row r="562" spans="1:18">
      <c r="A562" s="100" t="s">
        <v>1483</v>
      </c>
      <c r="B562" s="11">
        <v>314800</v>
      </c>
      <c r="C562" s="7" t="s">
        <v>61</v>
      </c>
      <c r="D562" s="7">
        <v>5478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87">
        <v>478.5</v>
      </c>
      <c r="P562" s="58">
        <v>314.25681710712973</v>
      </c>
      <c r="Q562" s="99" t="s">
        <v>2086</v>
      </c>
      <c r="R562" s="19"/>
    </row>
    <row r="563" spans="1:18">
      <c r="A563" s="100" t="s">
        <v>1437</v>
      </c>
      <c r="B563" s="11">
        <v>314810</v>
      </c>
      <c r="C563" s="7" t="s">
        <v>90</v>
      </c>
      <c r="D563" s="7">
        <v>3161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87">
        <v>51.357142857142854</v>
      </c>
      <c r="P563" s="58">
        <v>56.479866773499232</v>
      </c>
      <c r="Q563" s="99" t="s">
        <v>2086</v>
      </c>
      <c r="R563" s="19"/>
    </row>
    <row r="564" spans="1:18">
      <c r="A564" s="100" t="s">
        <v>880</v>
      </c>
      <c r="B564" s="11">
        <v>314820</v>
      </c>
      <c r="C564" s="7" t="s">
        <v>362</v>
      </c>
      <c r="D564" s="7">
        <v>132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87">
        <v>6.0714285714285712</v>
      </c>
      <c r="P564" s="58">
        <v>104.89683088162701</v>
      </c>
      <c r="Q564" s="99" t="s">
        <v>2086</v>
      </c>
      <c r="R564" s="19"/>
    </row>
    <row r="565" spans="1:18">
      <c r="A565" s="100" t="s">
        <v>1551</v>
      </c>
      <c r="B565" s="11">
        <v>314830</v>
      </c>
      <c r="C565" s="7" t="s">
        <v>123</v>
      </c>
      <c r="D565" s="7">
        <v>106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87">
        <v>11.928571428571429</v>
      </c>
      <c r="P565" s="58">
        <v>123.68904426142088</v>
      </c>
      <c r="Q565" s="99" t="s">
        <v>2086</v>
      </c>
      <c r="R565" s="19"/>
    </row>
    <row r="566" spans="1:18">
      <c r="A566" s="100" t="s">
        <v>1298</v>
      </c>
      <c r="B566" s="7">
        <v>314840</v>
      </c>
      <c r="C566" s="7" t="s">
        <v>748</v>
      </c>
      <c r="D566" s="7">
        <v>42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87">
        <v>3.7857142857142856</v>
      </c>
      <c r="P566" s="58">
        <v>76.882905883718237</v>
      </c>
      <c r="Q566" s="99" t="s">
        <v>2086</v>
      </c>
      <c r="R566" s="19"/>
    </row>
    <row r="567" spans="1:18">
      <c r="A567" s="100" t="s">
        <v>863</v>
      </c>
      <c r="B567" s="7">
        <v>314850</v>
      </c>
      <c r="C567" s="7" t="s">
        <v>715</v>
      </c>
      <c r="D567" s="7">
        <v>42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87">
        <v>1</v>
      </c>
      <c r="P567" s="58">
        <v>11.536686663590217</v>
      </c>
      <c r="Q567" s="99" t="s">
        <v>2085</v>
      </c>
      <c r="R567" s="19"/>
    </row>
    <row r="568" spans="1:18">
      <c r="A568" s="100" t="s">
        <v>1298</v>
      </c>
      <c r="B568" s="7">
        <v>314860</v>
      </c>
      <c r="C568" s="7" t="s">
        <v>467</v>
      </c>
      <c r="D568" s="7">
        <v>351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87">
        <v>56.5</v>
      </c>
      <c r="P568" s="58">
        <v>315.13190919738969</v>
      </c>
      <c r="Q568" s="99" t="s">
        <v>2086</v>
      </c>
      <c r="R568" s="19"/>
    </row>
    <row r="569" spans="1:18">
      <c r="A569" s="100" t="s">
        <v>863</v>
      </c>
      <c r="B569" s="11">
        <v>314870</v>
      </c>
      <c r="C569" s="7" t="s">
        <v>627</v>
      </c>
      <c r="D569" s="7">
        <v>849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87">
        <v>36.642857142857146</v>
      </c>
      <c r="P569" s="58">
        <v>148.56818497752653</v>
      </c>
      <c r="Q569" s="99" t="s">
        <v>2086</v>
      </c>
      <c r="R569" s="19"/>
    </row>
    <row r="570" spans="1:18">
      <c r="A570" s="100" t="s">
        <v>880</v>
      </c>
      <c r="B570" s="11">
        <v>314875</v>
      </c>
      <c r="C570" s="7" t="s">
        <v>733</v>
      </c>
      <c r="D570" s="7">
        <v>226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87">
        <v>0.5714285714285714</v>
      </c>
      <c r="P570" s="58">
        <v>7.9079514451781261</v>
      </c>
      <c r="Q570" s="99" t="s">
        <v>2085</v>
      </c>
      <c r="R570" s="19"/>
    </row>
    <row r="571" spans="1:18">
      <c r="A571" s="100" t="s">
        <v>1551</v>
      </c>
      <c r="B571" s="11">
        <v>314880</v>
      </c>
      <c r="C571" s="7" t="s">
        <v>410</v>
      </c>
      <c r="D571" s="7">
        <v>70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87">
        <v>7.5</v>
      </c>
      <c r="P571" s="58">
        <v>232.12627669452181</v>
      </c>
      <c r="Q571" s="99" t="s">
        <v>2086</v>
      </c>
      <c r="R571" s="19"/>
    </row>
    <row r="572" spans="1:18">
      <c r="A572" s="100" t="s">
        <v>1060</v>
      </c>
      <c r="B572" s="11">
        <v>314890</v>
      </c>
      <c r="C572" s="7" t="s">
        <v>418</v>
      </c>
      <c r="D572" s="7">
        <v>125</v>
      </c>
      <c r="E572" s="16">
        <v>4028</v>
      </c>
      <c r="F572" s="7" t="s">
        <v>55</v>
      </c>
      <c r="G572" s="17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87">
        <v>4.0714285714285712</v>
      </c>
      <c r="P572" s="58">
        <v>101.07816711590296</v>
      </c>
      <c r="Q572" s="99" t="s">
        <v>2086</v>
      </c>
      <c r="R572" s="19"/>
    </row>
    <row r="573" spans="1:18">
      <c r="A573" s="100" t="s">
        <v>880</v>
      </c>
      <c r="B573" s="11">
        <v>314900</v>
      </c>
      <c r="C573" s="7" t="s">
        <v>731</v>
      </c>
      <c r="D573" s="7">
        <v>104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87">
        <v>6.5714285714285712</v>
      </c>
      <c r="P573" s="58">
        <v>257.80418091128172</v>
      </c>
      <c r="Q573" s="99" t="s">
        <v>2086</v>
      </c>
      <c r="R573" s="19"/>
    </row>
    <row r="574" spans="1:18">
      <c r="A574" s="100" t="s">
        <v>892</v>
      </c>
      <c r="B574" s="11">
        <v>314910</v>
      </c>
      <c r="C574" s="7" t="s">
        <v>162</v>
      </c>
      <c r="D574" s="7">
        <v>74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87">
        <v>4.2142857142857144</v>
      </c>
      <c r="P574" s="58">
        <v>36.588693473569322</v>
      </c>
      <c r="Q574" s="99" t="s">
        <v>2085</v>
      </c>
      <c r="R574" s="19"/>
    </row>
    <row r="575" spans="1:18">
      <c r="A575" s="100" t="s">
        <v>1048</v>
      </c>
      <c r="B575" s="11">
        <v>314915</v>
      </c>
      <c r="C575" s="7" t="s">
        <v>707</v>
      </c>
      <c r="D575" s="7">
        <v>140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87">
        <v>1.9285714285714286</v>
      </c>
      <c r="P575" s="58">
        <v>16.381308320491197</v>
      </c>
      <c r="Q575" s="99" t="s">
        <v>2085</v>
      </c>
      <c r="R575" s="19"/>
    </row>
    <row r="576" spans="1:18">
      <c r="A576" s="100" t="s">
        <v>959</v>
      </c>
      <c r="B576" s="11">
        <v>314920</v>
      </c>
      <c r="C576" s="7" t="s">
        <v>837</v>
      </c>
      <c r="D576" s="7">
        <v>98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87">
        <v>8.1428571428571423</v>
      </c>
      <c r="P576" s="58">
        <v>221.81577616064129</v>
      </c>
      <c r="Q576" s="99" t="s">
        <v>2086</v>
      </c>
      <c r="R576" s="19"/>
    </row>
    <row r="577" spans="1:18">
      <c r="A577" s="100" t="s">
        <v>1004</v>
      </c>
      <c r="B577" s="11">
        <v>314930</v>
      </c>
      <c r="C577" s="7" t="s">
        <v>21</v>
      </c>
      <c r="D577" s="7">
        <v>2369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87">
        <v>305.28571428571428</v>
      </c>
      <c r="P577" s="58">
        <v>468.40204106682563</v>
      </c>
      <c r="Q577" s="99" t="s">
        <v>2086</v>
      </c>
      <c r="R577" s="19"/>
    </row>
    <row r="578" spans="1:18">
      <c r="A578" s="100" t="s">
        <v>880</v>
      </c>
      <c r="B578" s="7">
        <v>314940</v>
      </c>
      <c r="C578" s="7" t="s">
        <v>766</v>
      </c>
      <c r="D578" s="7">
        <v>22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87">
        <v>3.8571428571428572</v>
      </c>
      <c r="P578" s="58">
        <v>207.59649392588037</v>
      </c>
      <c r="Q578" s="99" t="s">
        <v>2086</v>
      </c>
      <c r="R578" s="19"/>
    </row>
    <row r="579" spans="1:18">
      <c r="A579" s="100" t="s">
        <v>880</v>
      </c>
      <c r="B579" s="11">
        <v>314950</v>
      </c>
      <c r="C579" s="7" t="s">
        <v>754</v>
      </c>
      <c r="D579" s="7">
        <v>92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87">
        <v>8</v>
      </c>
      <c r="P579" s="58">
        <v>236.40661938534279</v>
      </c>
      <c r="Q579" s="99" t="s">
        <v>2086</v>
      </c>
      <c r="R579" s="19"/>
    </row>
    <row r="580" spans="1:18">
      <c r="A580" s="100" t="s">
        <v>1004</v>
      </c>
      <c r="B580" s="11">
        <v>314960</v>
      </c>
      <c r="C580" s="7" t="s">
        <v>250</v>
      </c>
      <c r="D580" s="7">
        <v>107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87">
        <v>4.2857142857142856</v>
      </c>
      <c r="P580" s="58">
        <v>95.492742551566081</v>
      </c>
      <c r="Q580" s="99" t="s">
        <v>2086</v>
      </c>
      <c r="R580" s="19"/>
    </row>
    <row r="581" spans="1:18">
      <c r="A581" s="100" t="s">
        <v>1060</v>
      </c>
      <c r="B581" s="11">
        <v>314970</v>
      </c>
      <c r="C581" s="7" t="s">
        <v>169</v>
      </c>
      <c r="D581" s="7">
        <v>279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87">
        <v>11.285714285714286</v>
      </c>
      <c r="P581" s="58">
        <v>97.13154562108862</v>
      </c>
      <c r="Q581" s="99" t="s">
        <v>2086</v>
      </c>
      <c r="R581" s="19"/>
    </row>
    <row r="582" spans="1:18">
      <c r="A582" s="100" t="s">
        <v>959</v>
      </c>
      <c r="B582" s="11">
        <v>314980</v>
      </c>
      <c r="C582" s="7" t="s">
        <v>799</v>
      </c>
      <c r="D582" s="7">
        <v>505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87">
        <v>11.571428571428571</v>
      </c>
      <c r="P582" s="58">
        <v>72.4799785244508</v>
      </c>
      <c r="Q582" s="99" t="s">
        <v>2086</v>
      </c>
      <c r="R582" s="19"/>
    </row>
    <row r="583" spans="1:18">
      <c r="A583" s="100" t="s">
        <v>892</v>
      </c>
      <c r="B583" s="11">
        <v>314990</v>
      </c>
      <c r="C583" s="7" t="s">
        <v>206</v>
      </c>
      <c r="D583" s="7">
        <v>511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87">
        <v>60.571428571428569</v>
      </c>
      <c r="P583" s="58">
        <v>278.02914060143473</v>
      </c>
      <c r="Q583" s="99" t="s">
        <v>2086</v>
      </c>
      <c r="R583" s="19"/>
    </row>
    <row r="584" spans="1:18">
      <c r="A584" s="100" t="s">
        <v>1132</v>
      </c>
      <c r="B584" s="11">
        <v>314995</v>
      </c>
      <c r="C584" s="7" t="s">
        <v>583</v>
      </c>
      <c r="D584" s="7">
        <v>324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87">
        <v>6.1428571428571432</v>
      </c>
      <c r="P584" s="58">
        <v>88.069636456733235</v>
      </c>
      <c r="Q584" s="99" t="s">
        <v>2086</v>
      </c>
      <c r="R584" s="19"/>
    </row>
    <row r="585" spans="1:18">
      <c r="A585" s="100" t="s">
        <v>863</v>
      </c>
      <c r="B585" s="11">
        <v>315000</v>
      </c>
      <c r="C585" s="7" t="s">
        <v>723</v>
      </c>
      <c r="D585" s="7">
        <v>163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87">
        <v>18.071428571428573</v>
      </c>
      <c r="P585" s="58">
        <v>419.38799191061901</v>
      </c>
      <c r="Q585" s="99" t="s">
        <v>2086</v>
      </c>
      <c r="R585" s="19"/>
    </row>
    <row r="586" spans="1:18">
      <c r="A586" s="100" t="s">
        <v>880</v>
      </c>
      <c r="B586" s="7">
        <v>315010</v>
      </c>
      <c r="C586" s="7" t="s">
        <v>672</v>
      </c>
      <c r="D586" s="7">
        <v>54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87">
        <v>9.2142857142857135</v>
      </c>
      <c r="P586" s="58">
        <v>328.61218667210107</v>
      </c>
      <c r="Q586" s="99" t="s">
        <v>2086</v>
      </c>
      <c r="R586" s="19"/>
    </row>
    <row r="587" spans="1:18">
      <c r="A587" s="100" t="s">
        <v>1132</v>
      </c>
      <c r="B587" s="11">
        <v>315015</v>
      </c>
      <c r="C587" s="7" t="s">
        <v>306</v>
      </c>
      <c r="D587" s="7">
        <v>164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87">
        <v>9</v>
      </c>
      <c r="P587" s="58">
        <v>103.25837540156034</v>
      </c>
      <c r="Q587" s="99" t="s">
        <v>2086</v>
      </c>
      <c r="R587" s="19"/>
    </row>
    <row r="588" spans="1:18">
      <c r="A588" s="100" t="s">
        <v>1551</v>
      </c>
      <c r="B588" s="11">
        <v>315020</v>
      </c>
      <c r="C588" s="7" t="s">
        <v>664</v>
      </c>
      <c r="D588" s="7">
        <v>106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87">
        <v>6.7142857142857144</v>
      </c>
      <c r="P588" s="58">
        <v>158.35579514824798</v>
      </c>
      <c r="Q588" s="99" t="s">
        <v>2086</v>
      </c>
      <c r="R588" s="19"/>
    </row>
    <row r="589" spans="1:18">
      <c r="A589" s="100" t="s">
        <v>977</v>
      </c>
      <c r="B589" s="11">
        <v>315030</v>
      </c>
      <c r="C589" s="7" t="s">
        <v>524</v>
      </c>
      <c r="D589" s="7">
        <v>52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87">
        <v>5.4285714285714288</v>
      </c>
      <c r="P589" s="58">
        <v>116.74347158218126</v>
      </c>
      <c r="Q589" s="99" t="s">
        <v>2086</v>
      </c>
      <c r="R589" s="19"/>
    </row>
    <row r="590" spans="1:18">
      <c r="A590" s="100" t="s">
        <v>1004</v>
      </c>
      <c r="B590" s="11">
        <v>315040</v>
      </c>
      <c r="C590" s="7" t="s">
        <v>288</v>
      </c>
      <c r="D590" s="7">
        <v>83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87">
        <v>1</v>
      </c>
      <c r="P590" s="58">
        <v>19.70831690973591</v>
      </c>
      <c r="Q590" s="99" t="s">
        <v>2085</v>
      </c>
      <c r="R590" s="19"/>
    </row>
    <row r="591" spans="1:18">
      <c r="A591" s="100" t="s">
        <v>892</v>
      </c>
      <c r="B591" s="11">
        <v>315050</v>
      </c>
      <c r="C591" s="7" t="s">
        <v>614</v>
      </c>
      <c r="D591" s="7">
        <v>164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87">
        <v>6.5714285714285712</v>
      </c>
      <c r="P591" s="58">
        <v>73.678983870709402</v>
      </c>
      <c r="Q591" s="99" t="s">
        <v>2086</v>
      </c>
      <c r="R591" s="19"/>
    </row>
    <row r="592" spans="1:18">
      <c r="A592" s="100" t="s">
        <v>1132</v>
      </c>
      <c r="B592" s="11">
        <v>315053</v>
      </c>
      <c r="C592" s="7" t="s">
        <v>736</v>
      </c>
      <c r="D592" s="7">
        <v>99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87">
        <v>3.3571428571428572</v>
      </c>
      <c r="P592" s="58">
        <v>66.768951017161044</v>
      </c>
      <c r="Q592" s="99" t="s">
        <v>2086</v>
      </c>
      <c r="R592" s="19"/>
    </row>
    <row r="593" spans="1:18">
      <c r="A593" s="100" t="s">
        <v>1048</v>
      </c>
      <c r="B593" s="11">
        <v>315057</v>
      </c>
      <c r="C593" s="7" t="s">
        <v>603</v>
      </c>
      <c r="D593" s="7">
        <v>27</v>
      </c>
      <c r="E593" s="16">
        <v>7649</v>
      </c>
      <c r="F593" s="7" t="s">
        <v>129</v>
      </c>
      <c r="G593" s="17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87">
        <v>1.2142857142857142</v>
      </c>
      <c r="P593" s="58">
        <v>15.875091048316305</v>
      </c>
      <c r="Q593" s="99" t="s">
        <v>2085</v>
      </c>
      <c r="R593" s="19"/>
    </row>
    <row r="594" spans="1:18">
      <c r="A594" s="100" t="s">
        <v>1060</v>
      </c>
      <c r="B594" s="11">
        <v>315060</v>
      </c>
      <c r="C594" s="7" t="s">
        <v>256</v>
      </c>
      <c r="D594" s="7">
        <v>117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87">
        <v>11.142857142857142</v>
      </c>
      <c r="P594" s="58">
        <v>169.67956666449129</v>
      </c>
      <c r="Q594" s="99" t="s">
        <v>2086</v>
      </c>
      <c r="R594" s="19"/>
    </row>
    <row r="595" spans="1:18">
      <c r="A595" s="100" t="s">
        <v>959</v>
      </c>
      <c r="B595" s="11">
        <v>315070</v>
      </c>
      <c r="C595" s="7" t="s">
        <v>252</v>
      </c>
      <c r="D595" s="7">
        <v>189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87">
        <v>2.4285714285714284</v>
      </c>
      <c r="P595" s="58">
        <v>39.151562607954673</v>
      </c>
      <c r="Q595" s="99" t="s">
        <v>2085</v>
      </c>
      <c r="R595" s="19"/>
    </row>
    <row r="596" spans="1:18">
      <c r="A596" s="100" t="s">
        <v>977</v>
      </c>
      <c r="B596" s="11">
        <v>315080</v>
      </c>
      <c r="C596" s="7" t="s">
        <v>383</v>
      </c>
      <c r="D596" s="7">
        <v>177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87">
        <v>6.3571428571428568</v>
      </c>
      <c r="P596" s="58">
        <v>35.574386441761931</v>
      </c>
      <c r="Q596" s="99" t="s">
        <v>2085</v>
      </c>
      <c r="R596" s="19"/>
    </row>
    <row r="597" spans="1:18">
      <c r="A597" s="100" t="s">
        <v>892</v>
      </c>
      <c r="B597" s="11">
        <v>315090</v>
      </c>
      <c r="C597" s="7" t="s">
        <v>787</v>
      </c>
      <c r="D597" s="7">
        <v>84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87">
        <v>3.6428571428571428</v>
      </c>
      <c r="P597" s="58">
        <v>65.354451791480855</v>
      </c>
      <c r="Q597" s="99" t="s">
        <v>2086</v>
      </c>
      <c r="R597" s="19"/>
    </row>
    <row r="598" spans="1:18">
      <c r="A598" s="100" t="s">
        <v>892</v>
      </c>
      <c r="B598" s="11">
        <v>315100</v>
      </c>
      <c r="C598" s="7" t="s">
        <v>131</v>
      </c>
      <c r="D598" s="7">
        <v>255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87">
        <v>10.285714285714286</v>
      </c>
      <c r="P598" s="58">
        <v>119.07518274732908</v>
      </c>
      <c r="Q598" s="99" t="s">
        <v>2086</v>
      </c>
      <c r="R598" s="19"/>
    </row>
    <row r="599" spans="1:18">
      <c r="A599" s="100" t="s">
        <v>880</v>
      </c>
      <c r="B599" s="11">
        <v>315110</v>
      </c>
      <c r="C599" s="7" t="s">
        <v>427</v>
      </c>
      <c r="D599" s="7">
        <v>1169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87">
        <v>360.92857142857144</v>
      </c>
      <c r="P599" s="58">
        <v>3294.6469322553303</v>
      </c>
      <c r="Q599" s="99" t="s">
        <v>2086</v>
      </c>
      <c r="R599" s="19"/>
    </row>
    <row r="600" spans="1:18">
      <c r="A600" s="100" t="s">
        <v>1048</v>
      </c>
      <c r="B600" s="7">
        <v>315120</v>
      </c>
      <c r="C600" s="7" t="s">
        <v>92</v>
      </c>
      <c r="D600" s="7">
        <v>2230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87">
        <v>20.642857142857142</v>
      </c>
      <c r="P600" s="58">
        <v>35.916861785950417</v>
      </c>
      <c r="Q600" s="99" t="s">
        <v>2086</v>
      </c>
      <c r="R600" s="19"/>
    </row>
    <row r="601" spans="1:18">
      <c r="A601" s="100" t="s">
        <v>880</v>
      </c>
      <c r="B601" s="11">
        <v>315130</v>
      </c>
      <c r="C601" s="7" t="s">
        <v>118</v>
      </c>
      <c r="D601" s="7">
        <v>419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87">
        <v>16</v>
      </c>
      <c r="P601" s="58">
        <v>146.13206685542059</v>
      </c>
      <c r="Q601" s="99" t="s">
        <v>2086</v>
      </c>
      <c r="R601" s="19"/>
    </row>
    <row r="602" spans="1:18">
      <c r="A602" s="100" t="s">
        <v>1060</v>
      </c>
      <c r="B602" s="7">
        <v>315140</v>
      </c>
      <c r="C602" s="7" t="s">
        <v>136</v>
      </c>
      <c r="D602" s="7">
        <v>306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87">
        <v>0</v>
      </c>
      <c r="P602" s="58">
        <v>0</v>
      </c>
      <c r="Q602" s="99" t="s">
        <v>2085</v>
      </c>
      <c r="R602" s="19"/>
    </row>
    <row r="603" spans="1:18">
      <c r="A603" s="100" t="s">
        <v>892</v>
      </c>
      <c r="B603" s="11">
        <v>315150</v>
      </c>
      <c r="C603" s="7" t="s">
        <v>49</v>
      </c>
      <c r="D603" s="7">
        <v>1331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87">
        <v>358.42857142857144</v>
      </c>
      <c r="P603" s="58">
        <v>1031.3304121211124</v>
      </c>
      <c r="Q603" s="99" t="s">
        <v>2086</v>
      </c>
      <c r="R603" s="19"/>
    </row>
    <row r="604" spans="1:18">
      <c r="A604" s="100" t="s">
        <v>959</v>
      </c>
      <c r="B604" s="11">
        <v>315160</v>
      </c>
      <c r="C604" s="7" t="s">
        <v>213</v>
      </c>
      <c r="D604" s="7">
        <v>472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87">
        <v>47.785714285714285</v>
      </c>
      <c r="P604" s="58">
        <v>386.96019342225509</v>
      </c>
      <c r="Q604" s="99" t="s">
        <v>2086</v>
      </c>
      <c r="R604" s="19"/>
    </row>
    <row r="605" spans="1:18">
      <c r="A605" s="100" t="s">
        <v>892</v>
      </c>
      <c r="B605" s="11">
        <v>315170</v>
      </c>
      <c r="C605" s="7" t="s">
        <v>525</v>
      </c>
      <c r="D605" s="7">
        <v>305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87">
        <v>29.5</v>
      </c>
      <c r="P605" s="58">
        <v>173.70311487958546</v>
      </c>
      <c r="Q605" s="99" t="s">
        <v>2086</v>
      </c>
      <c r="R605" s="19"/>
    </row>
    <row r="606" spans="1:18">
      <c r="A606" s="100" t="s">
        <v>892</v>
      </c>
      <c r="B606" s="11">
        <v>315180</v>
      </c>
      <c r="C606" s="7" t="s">
        <v>12</v>
      </c>
      <c r="D606" s="7">
        <v>3873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87">
        <v>638.78571428571433</v>
      </c>
      <c r="P606" s="58">
        <v>380.75312738689172</v>
      </c>
      <c r="Q606" s="99" t="s">
        <v>2086</v>
      </c>
      <c r="R606" s="19"/>
    </row>
    <row r="607" spans="1:18">
      <c r="A607" s="100" t="s">
        <v>1551</v>
      </c>
      <c r="B607" s="11">
        <v>315190</v>
      </c>
      <c r="C607" s="7" t="s">
        <v>245</v>
      </c>
      <c r="D607" s="7">
        <v>205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87">
        <v>17.357142857142858</v>
      </c>
      <c r="P607" s="58">
        <v>197.03874284416912</v>
      </c>
      <c r="Q607" s="99" t="s">
        <v>2086</v>
      </c>
      <c r="R607" s="19"/>
    </row>
    <row r="608" spans="1:18">
      <c r="A608" s="100" t="s">
        <v>1004</v>
      </c>
      <c r="B608" s="11">
        <v>315200</v>
      </c>
      <c r="C608" s="7" t="s">
        <v>96</v>
      </c>
      <c r="D608" s="7">
        <v>1138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87">
        <v>45.785714285714285</v>
      </c>
      <c r="P608" s="58">
        <v>141.37065577458327</v>
      </c>
      <c r="Q608" s="99" t="s">
        <v>2086</v>
      </c>
      <c r="R608" s="19"/>
    </row>
    <row r="609" spans="1:18">
      <c r="A609" s="100" t="s">
        <v>1551</v>
      </c>
      <c r="B609" s="11">
        <v>315210</v>
      </c>
      <c r="C609" s="7" t="s">
        <v>32</v>
      </c>
      <c r="D609" s="7">
        <v>2744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87">
        <v>78.428571428571431</v>
      </c>
      <c r="P609" s="58">
        <v>127.40183792815371</v>
      </c>
      <c r="Q609" s="99" t="s">
        <v>2086</v>
      </c>
      <c r="R609" s="19"/>
    </row>
    <row r="610" spans="1:18">
      <c r="A610" s="100" t="s">
        <v>1048</v>
      </c>
      <c r="B610" s="7">
        <v>315213</v>
      </c>
      <c r="C610" s="7" t="s">
        <v>784</v>
      </c>
      <c r="D610" s="7">
        <v>62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87">
        <v>2.2857142857142856</v>
      </c>
      <c r="P610" s="58">
        <v>53.41701999799686</v>
      </c>
      <c r="Q610" s="99" t="s">
        <v>2086</v>
      </c>
      <c r="R610" s="19"/>
    </row>
    <row r="611" spans="1:18">
      <c r="A611" s="100" t="s">
        <v>863</v>
      </c>
      <c r="B611" s="11">
        <v>315217</v>
      </c>
      <c r="C611" s="7" t="s">
        <v>86</v>
      </c>
      <c r="D611" s="7">
        <v>192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87">
        <v>9.2857142857142865</v>
      </c>
      <c r="P611" s="58">
        <v>75.230610756819956</v>
      </c>
      <c r="Q611" s="99" t="s">
        <v>2086</v>
      </c>
      <c r="R611" s="19"/>
    </row>
    <row r="612" spans="1:18">
      <c r="A612" s="100" t="s">
        <v>1048</v>
      </c>
      <c r="B612" s="11">
        <v>315220</v>
      </c>
      <c r="C612" s="7" t="s">
        <v>207</v>
      </c>
      <c r="D612" s="7">
        <v>886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87">
        <v>7.9285714285714288</v>
      </c>
      <c r="P612" s="58">
        <v>20.571784407699408</v>
      </c>
      <c r="Q612" s="99" t="s">
        <v>2086</v>
      </c>
      <c r="R612" s="19"/>
    </row>
    <row r="613" spans="1:18">
      <c r="A613" s="100" t="s">
        <v>1551</v>
      </c>
      <c r="B613" s="11">
        <v>315230</v>
      </c>
      <c r="C613" s="7" t="s">
        <v>194</v>
      </c>
      <c r="D613" s="7">
        <v>260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87">
        <v>17.071428571428573</v>
      </c>
      <c r="P613" s="58">
        <v>151.42299602118655</v>
      </c>
      <c r="Q613" s="99" t="s">
        <v>2086</v>
      </c>
      <c r="R613" s="19"/>
    </row>
    <row r="614" spans="1:18">
      <c r="A614" s="100" t="s">
        <v>863</v>
      </c>
      <c r="B614" s="11">
        <v>315240</v>
      </c>
      <c r="C614" s="7" t="s">
        <v>384</v>
      </c>
      <c r="D614" s="7">
        <v>409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87">
        <v>45.714285714285715</v>
      </c>
      <c r="P614" s="58">
        <v>271.06009910634879</v>
      </c>
      <c r="Q614" s="99" t="s">
        <v>2086</v>
      </c>
      <c r="R614" s="19"/>
    </row>
    <row r="615" spans="1:18">
      <c r="A615" s="100" t="s">
        <v>892</v>
      </c>
      <c r="B615" s="11">
        <v>315250</v>
      </c>
      <c r="C615" s="7" t="s">
        <v>60</v>
      </c>
      <c r="D615" s="7">
        <v>5717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87">
        <v>308.57142857142856</v>
      </c>
      <c r="P615" s="58">
        <v>203.96831692143817</v>
      </c>
      <c r="Q615" s="99" t="s">
        <v>2086</v>
      </c>
      <c r="R615" s="19"/>
    </row>
    <row r="616" spans="1:18">
      <c r="A616" s="100" t="s">
        <v>892</v>
      </c>
      <c r="B616" s="11">
        <v>315260</v>
      </c>
      <c r="C616" s="7" t="s">
        <v>394</v>
      </c>
      <c r="D616" s="7">
        <v>274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87">
        <v>40.571428571428569</v>
      </c>
      <c r="P616" s="58">
        <v>671.37892721212256</v>
      </c>
      <c r="Q616" s="99" t="s">
        <v>2086</v>
      </c>
      <c r="R616" s="19"/>
    </row>
    <row r="617" spans="1:18">
      <c r="A617" s="100" t="s">
        <v>977</v>
      </c>
      <c r="B617" s="11">
        <v>315270</v>
      </c>
      <c r="C617" s="7" t="s">
        <v>526</v>
      </c>
      <c r="D617" s="7">
        <v>146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87">
        <v>9.6428571428571423</v>
      </c>
      <c r="P617" s="58">
        <v>106.65697536618895</v>
      </c>
      <c r="Q617" s="99" t="s">
        <v>2086</v>
      </c>
      <c r="R617" s="19"/>
    </row>
    <row r="618" spans="1:18">
      <c r="A618" s="100" t="s">
        <v>1437</v>
      </c>
      <c r="B618" s="11">
        <v>315280</v>
      </c>
      <c r="C618" s="7" t="s">
        <v>323</v>
      </c>
      <c r="D618" s="7">
        <v>869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87">
        <v>19.285714285714285</v>
      </c>
      <c r="P618" s="58">
        <v>68.610460299954767</v>
      </c>
      <c r="Q618" s="99" t="s">
        <v>2086</v>
      </c>
      <c r="R618" s="19"/>
    </row>
    <row r="619" spans="1:18">
      <c r="A619" s="100" t="s">
        <v>892</v>
      </c>
      <c r="B619" s="11">
        <v>315290</v>
      </c>
      <c r="C619" s="7" t="s">
        <v>331</v>
      </c>
      <c r="D619" s="7">
        <v>239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87">
        <v>32.428571428571431</v>
      </c>
      <c r="P619" s="58">
        <v>375.28725180617329</v>
      </c>
      <c r="Q619" s="99" t="s">
        <v>2086</v>
      </c>
      <c r="R619" s="19"/>
    </row>
    <row r="620" spans="1:18">
      <c r="A620" s="100" t="s">
        <v>959</v>
      </c>
      <c r="B620" s="11">
        <v>315300</v>
      </c>
      <c r="C620" s="7" t="s">
        <v>797</v>
      </c>
      <c r="D620" s="7">
        <v>105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87">
        <v>9.5714285714285712</v>
      </c>
      <c r="P620" s="58">
        <v>261.01523238147183</v>
      </c>
      <c r="Q620" s="99" t="s">
        <v>2086</v>
      </c>
      <c r="R620" s="19"/>
    </row>
    <row r="621" spans="1:18">
      <c r="A621" s="100" t="s">
        <v>880</v>
      </c>
      <c r="B621" s="11">
        <v>315310</v>
      </c>
      <c r="C621" s="7" t="s">
        <v>200</v>
      </c>
      <c r="D621" s="7">
        <v>62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87">
        <v>11.5</v>
      </c>
      <c r="P621" s="58">
        <v>208.22017019735651</v>
      </c>
      <c r="Q621" s="99" t="s">
        <v>2086</v>
      </c>
      <c r="R621" s="19"/>
    </row>
    <row r="622" spans="1:18">
      <c r="A622" s="100" t="s">
        <v>1004</v>
      </c>
      <c r="B622" s="11">
        <v>315320</v>
      </c>
      <c r="C622" s="7" t="s">
        <v>657</v>
      </c>
      <c r="D622" s="7">
        <v>54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87">
        <v>0.2857142857142857</v>
      </c>
      <c r="P622" s="58">
        <v>7.409602845287492</v>
      </c>
      <c r="Q622" s="99" t="s">
        <v>2085</v>
      </c>
      <c r="R622" s="19"/>
    </row>
    <row r="623" spans="1:18">
      <c r="A623" s="100" t="s">
        <v>948</v>
      </c>
      <c r="B623" s="13">
        <v>315330</v>
      </c>
      <c r="C623" s="7" t="s">
        <v>482</v>
      </c>
      <c r="D623" s="7">
        <v>38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87">
        <v>3.8571428571428572</v>
      </c>
      <c r="P623" s="58">
        <v>126.05042016806723</v>
      </c>
      <c r="Q623" s="99" t="s">
        <v>2086</v>
      </c>
      <c r="R623" s="19"/>
    </row>
    <row r="624" spans="1:18">
      <c r="A624" s="100" t="s">
        <v>1483</v>
      </c>
      <c r="B624" s="11">
        <v>315340</v>
      </c>
      <c r="C624" s="7" t="s">
        <v>565</v>
      </c>
      <c r="D624" s="7">
        <v>252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87">
        <v>15.857142857142858</v>
      </c>
      <c r="P624" s="58">
        <v>80.10680907877169</v>
      </c>
      <c r="Q624" s="99" t="s">
        <v>2086</v>
      </c>
      <c r="R624" s="19"/>
    </row>
    <row r="625" spans="1:18">
      <c r="A625" s="100" t="s">
        <v>1551</v>
      </c>
      <c r="B625" s="11">
        <v>315350</v>
      </c>
      <c r="C625" s="7" t="s">
        <v>308</v>
      </c>
      <c r="D625" s="7">
        <v>371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87">
        <v>19.785714285714285</v>
      </c>
      <c r="P625" s="58">
        <v>233.51486233582301</v>
      </c>
      <c r="Q625" s="99" t="s">
        <v>2086</v>
      </c>
      <c r="R625" s="19"/>
    </row>
    <row r="626" spans="1:18">
      <c r="A626" s="100" t="s">
        <v>1004</v>
      </c>
      <c r="B626" s="11">
        <v>315360</v>
      </c>
      <c r="C626" s="7" t="s">
        <v>51</v>
      </c>
      <c r="D626" s="7">
        <v>188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87">
        <v>9.9285714285714288</v>
      </c>
      <c r="P626" s="58">
        <v>92.773046426569138</v>
      </c>
      <c r="Q626" s="99" t="s">
        <v>2086</v>
      </c>
      <c r="R626" s="19"/>
    </row>
    <row r="627" spans="1:18">
      <c r="A627" s="100" t="s">
        <v>1004</v>
      </c>
      <c r="B627" s="11">
        <v>315370</v>
      </c>
      <c r="C627" s="7" t="s">
        <v>677</v>
      </c>
      <c r="D627" s="7">
        <v>50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87">
        <v>6.7142857142857144</v>
      </c>
      <c r="P627" s="58">
        <v>185.06851472672864</v>
      </c>
      <c r="Q627" s="99" t="s">
        <v>2086</v>
      </c>
      <c r="R627" s="19"/>
    </row>
    <row r="628" spans="1:18">
      <c r="A628" s="100" t="s">
        <v>977</v>
      </c>
      <c r="B628" s="11">
        <v>315380</v>
      </c>
      <c r="C628" s="7" t="s">
        <v>464</v>
      </c>
      <c r="D628" s="7">
        <v>31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87">
        <v>4.2142857142857144</v>
      </c>
      <c r="P628" s="58">
        <v>213.59785678082687</v>
      </c>
      <c r="Q628" s="99" t="s">
        <v>2086</v>
      </c>
      <c r="R628" s="19"/>
    </row>
    <row r="629" spans="1:18">
      <c r="A629" s="100" t="s">
        <v>1004</v>
      </c>
      <c r="B629" s="11">
        <v>315390</v>
      </c>
      <c r="C629" s="7" t="s">
        <v>113</v>
      </c>
      <c r="D629" s="7">
        <v>1074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87">
        <v>71.357142857142861</v>
      </c>
      <c r="P629" s="58">
        <v>424.71961702959862</v>
      </c>
      <c r="Q629" s="99" t="s">
        <v>2086</v>
      </c>
      <c r="R629" s="19"/>
    </row>
    <row r="630" spans="1:18">
      <c r="A630" s="100" t="s">
        <v>1551</v>
      </c>
      <c r="B630" s="11">
        <v>315400</v>
      </c>
      <c r="C630" s="7" t="s">
        <v>197</v>
      </c>
      <c r="D630" s="7">
        <v>661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87">
        <v>7.5714285714285712</v>
      </c>
      <c r="P630" s="58">
        <v>31.365957874926764</v>
      </c>
      <c r="Q630" s="99" t="s">
        <v>2085</v>
      </c>
      <c r="R630" s="19"/>
    </row>
    <row r="631" spans="1:18">
      <c r="A631" s="100" t="s">
        <v>880</v>
      </c>
      <c r="B631" s="13">
        <v>315410</v>
      </c>
      <c r="C631" s="7" t="s">
        <v>411</v>
      </c>
      <c r="D631" s="7">
        <v>231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87">
        <v>20.428571428571427</v>
      </c>
      <c r="P631" s="58">
        <v>191.56574858000212</v>
      </c>
      <c r="Q631" s="99" t="s">
        <v>2086</v>
      </c>
      <c r="R631" s="19"/>
    </row>
    <row r="632" spans="1:18">
      <c r="A632" s="100" t="s">
        <v>1551</v>
      </c>
      <c r="B632" s="11">
        <v>315415</v>
      </c>
      <c r="C632" s="7" t="s">
        <v>156</v>
      </c>
      <c r="D632" s="7">
        <v>243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87">
        <v>7.2142857142857144</v>
      </c>
      <c r="P632" s="58">
        <v>101.59534874363773</v>
      </c>
      <c r="Q632" s="99" t="s">
        <v>2086</v>
      </c>
      <c r="R632" s="19"/>
    </row>
    <row r="633" spans="1:18">
      <c r="A633" s="100" t="s">
        <v>977</v>
      </c>
      <c r="B633" s="11">
        <v>315420</v>
      </c>
      <c r="C633" s="7" t="s">
        <v>46</v>
      </c>
      <c r="D633" s="7">
        <v>167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87">
        <v>35.428571428571431</v>
      </c>
      <c r="P633" s="58">
        <v>305.3134387157138</v>
      </c>
      <c r="Q633" s="99" t="s">
        <v>2086</v>
      </c>
      <c r="R633" s="19"/>
    </row>
    <row r="634" spans="1:18">
      <c r="A634" s="100" t="s">
        <v>1298</v>
      </c>
      <c r="B634" s="13">
        <v>315430</v>
      </c>
      <c r="C634" s="7" t="s">
        <v>502</v>
      </c>
      <c r="D634" s="7">
        <v>1127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87">
        <v>23.357142857142858</v>
      </c>
      <c r="P634" s="58">
        <v>131.70083370252527</v>
      </c>
      <c r="Q634" s="99" t="s">
        <v>2086</v>
      </c>
      <c r="R634" s="19"/>
    </row>
    <row r="635" spans="1:18">
      <c r="A635" s="100" t="s">
        <v>977</v>
      </c>
      <c r="B635" s="11">
        <v>315440</v>
      </c>
      <c r="C635" s="7" t="s">
        <v>767</v>
      </c>
      <c r="D635" s="7">
        <v>49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87">
        <v>3.6428571428571428</v>
      </c>
      <c r="P635" s="58">
        <v>73.593073593073584</v>
      </c>
      <c r="Q635" s="99" t="s">
        <v>2086</v>
      </c>
      <c r="R635" s="19"/>
    </row>
    <row r="636" spans="1:18">
      <c r="A636" s="100" t="s">
        <v>1483</v>
      </c>
      <c r="B636" s="11">
        <v>315445</v>
      </c>
      <c r="C636" s="7" t="s">
        <v>477</v>
      </c>
      <c r="D636" s="7">
        <v>177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87">
        <v>1.1428571428571428</v>
      </c>
      <c r="P636" s="58">
        <v>13.713188659192978</v>
      </c>
      <c r="Q636" s="99" t="s">
        <v>2085</v>
      </c>
      <c r="R636" s="19"/>
    </row>
    <row r="637" spans="1:18">
      <c r="A637" s="100" t="s">
        <v>1048</v>
      </c>
      <c r="B637" s="11">
        <v>315450</v>
      </c>
      <c r="C637" s="7" t="s">
        <v>442</v>
      </c>
      <c r="D637" s="7">
        <v>114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87">
        <v>19.571428571428573</v>
      </c>
      <c r="P637" s="58">
        <v>202.45607294329753</v>
      </c>
      <c r="Q637" s="99" t="s">
        <v>2086</v>
      </c>
      <c r="R637" s="19"/>
    </row>
    <row r="638" spans="1:18">
      <c r="A638" s="100" t="s">
        <v>1004</v>
      </c>
      <c r="B638" s="11">
        <v>315460</v>
      </c>
      <c r="C638" s="7" t="s">
        <v>107</v>
      </c>
      <c r="D638" s="7">
        <v>7693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87">
        <v>727.85714285714289</v>
      </c>
      <c r="P638" s="58">
        <v>217.24290400251397</v>
      </c>
      <c r="Q638" s="99" t="s">
        <v>2086</v>
      </c>
      <c r="R638" s="19"/>
    </row>
    <row r="639" spans="1:18">
      <c r="A639" s="100" t="s">
        <v>892</v>
      </c>
      <c r="B639" s="11">
        <v>315470</v>
      </c>
      <c r="C639" s="7" t="s">
        <v>694</v>
      </c>
      <c r="D639" s="7">
        <v>43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87">
        <v>5.0714285714285712</v>
      </c>
      <c r="P639" s="58">
        <v>123.42245245628062</v>
      </c>
      <c r="Q639" s="99" t="s">
        <v>2086</v>
      </c>
      <c r="R639" s="19"/>
    </row>
    <row r="640" spans="1:18">
      <c r="A640" s="100" t="s">
        <v>1004</v>
      </c>
      <c r="B640" s="11">
        <v>315480</v>
      </c>
      <c r="C640" s="7" t="s">
        <v>140</v>
      </c>
      <c r="D640" s="7">
        <v>528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87">
        <v>41.285714285714285</v>
      </c>
      <c r="P640" s="58">
        <v>407.63935906116001</v>
      </c>
      <c r="Q640" s="99" t="s">
        <v>2086</v>
      </c>
      <c r="R640" s="19"/>
    </row>
    <row r="641" spans="1:18">
      <c r="A641" s="100" t="s">
        <v>1551</v>
      </c>
      <c r="B641" s="11">
        <v>315490</v>
      </c>
      <c r="C641" s="7" t="s">
        <v>300</v>
      </c>
      <c r="D641" s="7">
        <v>286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87">
        <v>22.785714285714285</v>
      </c>
      <c r="P641" s="58">
        <v>164.4940390247927</v>
      </c>
      <c r="Q641" s="99" t="s">
        <v>2086</v>
      </c>
      <c r="R641" s="19"/>
    </row>
    <row r="642" spans="1:18">
      <c r="A642" s="100" t="s">
        <v>1551</v>
      </c>
      <c r="B642" s="11">
        <v>315500</v>
      </c>
      <c r="C642" s="7" t="s">
        <v>584</v>
      </c>
      <c r="D642" s="7">
        <v>131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87">
        <v>2.5714285714285716</v>
      </c>
      <c r="P642" s="58">
        <v>96.6339185053954</v>
      </c>
      <c r="Q642" s="99" t="s">
        <v>2086</v>
      </c>
      <c r="R642" s="19"/>
    </row>
    <row r="643" spans="1:18">
      <c r="A643" s="100" t="s">
        <v>863</v>
      </c>
      <c r="B643" s="7">
        <v>315510</v>
      </c>
      <c r="C643" s="7" t="s">
        <v>711</v>
      </c>
      <c r="D643" s="7">
        <v>152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87">
        <v>7.1428571428571432</v>
      </c>
      <c r="P643" s="58">
        <v>135.2813852813853</v>
      </c>
      <c r="Q643" s="99" t="s">
        <v>2086</v>
      </c>
      <c r="R643" s="19"/>
    </row>
    <row r="644" spans="1:18">
      <c r="A644" s="100" t="s">
        <v>977</v>
      </c>
      <c r="B644" s="11">
        <v>315520</v>
      </c>
      <c r="C644" s="7" t="s">
        <v>762</v>
      </c>
      <c r="D644" s="7">
        <v>31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87">
        <v>2.5</v>
      </c>
      <c r="P644" s="58">
        <v>44.618954131715149</v>
      </c>
      <c r="Q644" s="99" t="s">
        <v>2085</v>
      </c>
      <c r="R644" s="19"/>
    </row>
    <row r="645" spans="1:18">
      <c r="A645" s="100" t="s">
        <v>1004</v>
      </c>
      <c r="B645" s="11">
        <v>315530</v>
      </c>
      <c r="C645" s="7" t="s">
        <v>116</v>
      </c>
      <c r="D645" s="7">
        <v>156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87">
        <v>11.642857142857142</v>
      </c>
      <c r="P645" s="58">
        <v>196.07371409324929</v>
      </c>
      <c r="Q645" s="99" t="s">
        <v>2086</v>
      </c>
      <c r="R645" s="19"/>
    </row>
    <row r="646" spans="1:18">
      <c r="A646" s="100" t="s">
        <v>880</v>
      </c>
      <c r="B646" s="7">
        <v>315540</v>
      </c>
      <c r="C646" s="7" t="s">
        <v>280</v>
      </c>
      <c r="D646" s="7">
        <v>183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87">
        <v>12.428571428571429</v>
      </c>
      <c r="P646" s="58">
        <v>137.05967609805282</v>
      </c>
      <c r="Q646" s="99" t="s">
        <v>2086</v>
      </c>
      <c r="R646" s="19"/>
    </row>
    <row r="647" spans="1:18">
      <c r="A647" s="100" t="s">
        <v>1483</v>
      </c>
      <c r="B647" s="11">
        <v>315550</v>
      </c>
      <c r="C647" s="7" t="s">
        <v>164</v>
      </c>
      <c r="D647" s="7">
        <v>918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87">
        <v>53.428571428571431</v>
      </c>
      <c r="P647" s="58">
        <v>425.79352429527756</v>
      </c>
      <c r="Q647" s="99" t="s">
        <v>2086</v>
      </c>
      <c r="R647" s="19"/>
    </row>
    <row r="648" spans="1:18">
      <c r="A648" s="100" t="s">
        <v>1048</v>
      </c>
      <c r="B648" s="7">
        <v>315560</v>
      </c>
      <c r="C648" s="7" t="s">
        <v>539</v>
      </c>
      <c r="D648" s="7">
        <v>360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87">
        <v>28.285714285714285</v>
      </c>
      <c r="P648" s="58">
        <v>90.384132563394431</v>
      </c>
      <c r="Q648" s="99" t="s">
        <v>2086</v>
      </c>
      <c r="R648" s="19"/>
    </row>
    <row r="649" spans="1:18">
      <c r="A649" s="100" t="s">
        <v>1004</v>
      </c>
      <c r="B649" s="11">
        <v>315570</v>
      </c>
      <c r="C649" s="7" t="s">
        <v>388</v>
      </c>
      <c r="D649" s="7">
        <v>754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87">
        <v>51.214285714285715</v>
      </c>
      <c r="P649" s="58">
        <v>348.49132903025122</v>
      </c>
      <c r="Q649" s="99" t="s">
        <v>2086</v>
      </c>
      <c r="R649" s="19"/>
    </row>
    <row r="650" spans="1:18">
      <c r="A650" s="100" t="s">
        <v>880</v>
      </c>
      <c r="B650" s="11">
        <v>315580</v>
      </c>
      <c r="C650" s="7" t="s">
        <v>257</v>
      </c>
      <c r="D650" s="7">
        <v>713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87">
        <v>122.21428571428571</v>
      </c>
      <c r="P650" s="58">
        <v>669.81412755829058</v>
      </c>
      <c r="Q650" s="99" t="s">
        <v>2086</v>
      </c>
      <c r="R650" s="19"/>
    </row>
    <row r="651" spans="1:18">
      <c r="A651" s="100" t="s">
        <v>880</v>
      </c>
      <c r="B651" s="7">
        <v>315590</v>
      </c>
      <c r="C651" s="7" t="s">
        <v>307</v>
      </c>
      <c r="D651" s="7">
        <v>210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87">
        <v>10</v>
      </c>
      <c r="P651" s="58">
        <v>179.24359204158452</v>
      </c>
      <c r="Q651" s="99" t="s">
        <v>2086</v>
      </c>
      <c r="R651" s="19"/>
    </row>
    <row r="652" spans="1:18">
      <c r="A652" s="100" t="s">
        <v>1004</v>
      </c>
      <c r="B652" s="12">
        <v>315600</v>
      </c>
      <c r="C652" s="8" t="s">
        <v>575</v>
      </c>
      <c r="D652" s="7">
        <v>45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87">
        <v>12.071428571428571</v>
      </c>
      <c r="P652" s="58">
        <v>91.97278911564625</v>
      </c>
      <c r="Q652" s="99" t="s">
        <v>2086</v>
      </c>
      <c r="R652" s="19"/>
    </row>
    <row r="653" spans="1:18">
      <c r="A653" s="100" t="s">
        <v>977</v>
      </c>
      <c r="B653" s="11">
        <v>315610</v>
      </c>
      <c r="C653" s="7" t="s">
        <v>838</v>
      </c>
      <c r="D653" s="7">
        <v>88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87">
        <v>19.142857142857142</v>
      </c>
      <c r="P653" s="58">
        <v>402.9226929668942</v>
      </c>
      <c r="Q653" s="99" t="s">
        <v>2086</v>
      </c>
      <c r="R653" s="19"/>
    </row>
    <row r="654" spans="1:18">
      <c r="A654" s="100" t="s">
        <v>880</v>
      </c>
      <c r="B654" s="11">
        <v>315620</v>
      </c>
      <c r="C654" s="7" t="s">
        <v>751</v>
      </c>
      <c r="D654" s="7">
        <v>134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87">
        <v>18.142857142857142</v>
      </c>
      <c r="P654" s="58">
        <v>773.35281938862499</v>
      </c>
      <c r="Q654" s="99" t="s">
        <v>2086</v>
      </c>
      <c r="R654" s="19"/>
    </row>
    <row r="655" spans="1:18">
      <c r="A655" s="100" t="s">
        <v>880</v>
      </c>
      <c r="B655" s="11">
        <v>315630</v>
      </c>
      <c r="C655" s="7" t="s">
        <v>569</v>
      </c>
      <c r="D655" s="7">
        <v>278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87">
        <v>11.642857142857142</v>
      </c>
      <c r="P655" s="58">
        <v>141.07424140139517</v>
      </c>
      <c r="Q655" s="99" t="s">
        <v>2086</v>
      </c>
      <c r="R655" s="19"/>
    </row>
    <row r="656" spans="1:18">
      <c r="A656" s="100" t="s">
        <v>1437</v>
      </c>
      <c r="B656" s="11">
        <v>315640</v>
      </c>
      <c r="C656" s="7" t="s">
        <v>801</v>
      </c>
      <c r="D656" s="7">
        <v>120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87">
        <v>8.7142857142857135</v>
      </c>
      <c r="P656" s="58">
        <v>241.66072418984231</v>
      </c>
      <c r="Q656" s="99" t="s">
        <v>2086</v>
      </c>
      <c r="R656" s="19"/>
    </row>
    <row r="657" spans="1:18">
      <c r="A657" s="100" t="s">
        <v>880</v>
      </c>
      <c r="B657" s="11">
        <v>315645</v>
      </c>
      <c r="C657" s="7" t="s">
        <v>690</v>
      </c>
      <c r="D657" s="7">
        <v>121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87">
        <v>6.5</v>
      </c>
      <c r="P657" s="58">
        <v>142.01441992571554</v>
      </c>
      <c r="Q657" s="99" t="s">
        <v>2086</v>
      </c>
      <c r="R657" s="19"/>
    </row>
    <row r="658" spans="1:18">
      <c r="A658" s="100" t="s">
        <v>1048</v>
      </c>
      <c r="B658" s="7">
        <v>315650</v>
      </c>
      <c r="C658" s="7" t="s">
        <v>645</v>
      </c>
      <c r="D658" s="7">
        <v>48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87">
        <v>2.1428571428571428</v>
      </c>
      <c r="P658" s="58">
        <v>33.166029141884273</v>
      </c>
      <c r="Q658" s="99" t="s">
        <v>2085</v>
      </c>
      <c r="R658" s="19"/>
    </row>
    <row r="659" spans="1:18">
      <c r="A659" s="100" t="s">
        <v>863</v>
      </c>
      <c r="B659" s="7">
        <v>315660</v>
      </c>
      <c r="C659" s="7" t="s">
        <v>469</v>
      </c>
      <c r="D659" s="7">
        <v>299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87">
        <v>53.428571428571431</v>
      </c>
      <c r="P659" s="58">
        <v>511.96408038109837</v>
      </c>
      <c r="Q659" s="99" t="s">
        <v>2086</v>
      </c>
      <c r="R659" s="19"/>
    </row>
    <row r="660" spans="1:18">
      <c r="A660" s="100" t="s">
        <v>1004</v>
      </c>
      <c r="B660" s="11">
        <v>315670</v>
      </c>
      <c r="C660" s="7" t="s">
        <v>31</v>
      </c>
      <c r="D660" s="7">
        <v>2653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87">
        <v>310.92857142857144</v>
      </c>
      <c r="P660" s="58">
        <v>227.75646539545806</v>
      </c>
      <c r="Q660" s="99" t="s">
        <v>2086</v>
      </c>
      <c r="R660" s="19"/>
    </row>
    <row r="661" spans="1:18">
      <c r="A661" s="100" t="s">
        <v>1004</v>
      </c>
      <c r="B661" s="12">
        <v>315680</v>
      </c>
      <c r="C661" s="8" t="s">
        <v>273</v>
      </c>
      <c r="D661" s="7">
        <v>151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87">
        <v>37.357142857142854</v>
      </c>
      <c r="P661" s="58">
        <v>236.37777054633546</v>
      </c>
      <c r="Q661" s="99" t="s">
        <v>2086</v>
      </c>
      <c r="R661" s="19"/>
    </row>
    <row r="662" spans="1:18">
      <c r="A662" s="100" t="s">
        <v>959</v>
      </c>
      <c r="B662" s="11">
        <v>315690</v>
      </c>
      <c r="C662" s="7" t="s">
        <v>389</v>
      </c>
      <c r="D662" s="7">
        <v>1223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87">
        <v>27.571428571428573</v>
      </c>
      <c r="P662" s="58">
        <v>105.71866783523225</v>
      </c>
      <c r="Q662" s="99" t="s">
        <v>2086</v>
      </c>
      <c r="R662" s="19"/>
    </row>
    <row r="663" spans="1:18">
      <c r="A663" s="100" t="s">
        <v>1048</v>
      </c>
      <c r="B663" s="7">
        <v>315700</v>
      </c>
      <c r="C663" s="7" t="s">
        <v>374</v>
      </c>
      <c r="D663" s="7">
        <v>1106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87">
        <v>159.78571428571428</v>
      </c>
      <c r="P663" s="58">
        <v>381.53226906808567</v>
      </c>
      <c r="Q663" s="99" t="s">
        <v>2086</v>
      </c>
      <c r="R663" s="19"/>
    </row>
    <row r="664" spans="1:18">
      <c r="A664" s="100" t="s">
        <v>863</v>
      </c>
      <c r="B664" s="7">
        <v>315710</v>
      </c>
      <c r="C664" s="7" t="s">
        <v>479</v>
      </c>
      <c r="D664" s="7">
        <v>151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87">
        <v>7.9285714285714288</v>
      </c>
      <c r="P664" s="58">
        <v>110.99778004439911</v>
      </c>
      <c r="Q664" s="99" t="s">
        <v>2086</v>
      </c>
      <c r="R664" s="19"/>
    </row>
    <row r="665" spans="1:18">
      <c r="A665" s="100" t="s">
        <v>1004</v>
      </c>
      <c r="B665" s="11">
        <v>315720</v>
      </c>
      <c r="C665" s="7" t="s">
        <v>103</v>
      </c>
      <c r="D665" s="7">
        <v>1004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87">
        <v>135.78571428571428</v>
      </c>
      <c r="P665" s="58">
        <v>434.7507901441241</v>
      </c>
      <c r="Q665" s="99" t="s">
        <v>2086</v>
      </c>
      <c r="R665" s="19"/>
    </row>
    <row r="666" spans="1:18">
      <c r="A666" s="100" t="s">
        <v>1132</v>
      </c>
      <c r="B666" s="11">
        <v>315725</v>
      </c>
      <c r="C666" s="7" t="s">
        <v>555</v>
      </c>
      <c r="D666" s="7">
        <v>276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87">
        <v>6.1428571428571432</v>
      </c>
      <c r="P666" s="58">
        <v>74.549237170596399</v>
      </c>
      <c r="Q666" s="99" t="s">
        <v>2086</v>
      </c>
      <c r="R666" s="19"/>
    </row>
    <row r="667" spans="1:18">
      <c r="A667" s="100" t="s">
        <v>880</v>
      </c>
      <c r="B667" s="7">
        <v>315727</v>
      </c>
      <c r="C667" s="7" t="s">
        <v>662</v>
      </c>
      <c r="D667" s="7">
        <v>110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87">
        <v>0.21428571428571427</v>
      </c>
      <c r="P667" s="58">
        <v>6.6818121074435384</v>
      </c>
      <c r="Q667" s="99" t="s">
        <v>2085</v>
      </c>
      <c r="R667" s="19"/>
    </row>
    <row r="668" spans="1:18">
      <c r="A668" s="100" t="s">
        <v>977</v>
      </c>
      <c r="B668" s="11">
        <v>315730</v>
      </c>
      <c r="C668" s="7" t="s">
        <v>839</v>
      </c>
      <c r="D668" s="7">
        <v>61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87">
        <v>6.7857142857142856</v>
      </c>
      <c r="P668" s="58">
        <v>147.90135757877692</v>
      </c>
      <c r="Q668" s="99" t="s">
        <v>2086</v>
      </c>
      <c r="R668" s="19"/>
    </row>
    <row r="669" spans="1:18">
      <c r="A669" s="100" t="s">
        <v>977</v>
      </c>
      <c r="B669" s="11">
        <v>315733</v>
      </c>
      <c r="C669" s="7" t="s">
        <v>36</v>
      </c>
      <c r="D669" s="7">
        <v>249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87">
        <v>10.357142857142858</v>
      </c>
      <c r="P669" s="58">
        <v>118.8154509251217</v>
      </c>
      <c r="Q669" s="99" t="s">
        <v>2086</v>
      </c>
      <c r="R669" s="19"/>
    </row>
    <row r="670" spans="1:18">
      <c r="A670" s="100" t="s">
        <v>1048</v>
      </c>
      <c r="B670" s="7">
        <v>315737</v>
      </c>
      <c r="C670" s="7" t="s">
        <v>726</v>
      </c>
      <c r="D670" s="7">
        <v>22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87">
        <v>1</v>
      </c>
      <c r="P670" s="58">
        <v>23.629489603024574</v>
      </c>
      <c r="Q670" s="99" t="s">
        <v>2085</v>
      </c>
      <c r="R670" s="19"/>
    </row>
    <row r="671" spans="1:18">
      <c r="A671" s="100" t="s">
        <v>1551</v>
      </c>
      <c r="B671" s="11">
        <v>315740</v>
      </c>
      <c r="C671" s="7" t="s">
        <v>363</v>
      </c>
      <c r="D671" s="7">
        <v>197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87">
        <v>2.6428571428571428</v>
      </c>
      <c r="P671" s="58">
        <v>53.488304854425067</v>
      </c>
      <c r="Q671" s="99" t="s">
        <v>2086</v>
      </c>
      <c r="R671" s="19"/>
    </row>
    <row r="672" spans="1:18">
      <c r="A672" s="100" t="s">
        <v>1298</v>
      </c>
      <c r="B672" s="11">
        <v>315750</v>
      </c>
      <c r="C672" s="7" t="s">
        <v>85</v>
      </c>
      <c r="D672" s="7">
        <v>154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87">
        <v>6.7857142857142856</v>
      </c>
      <c r="P672" s="58">
        <v>150.72666116646568</v>
      </c>
      <c r="Q672" s="99" t="s">
        <v>2086</v>
      </c>
      <c r="R672" s="19"/>
    </row>
    <row r="673" spans="1:18">
      <c r="A673" s="100" t="s">
        <v>1048</v>
      </c>
      <c r="B673" s="7">
        <v>315760</v>
      </c>
      <c r="C673" s="7" t="s">
        <v>598</v>
      </c>
      <c r="D673" s="7">
        <v>212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87">
        <v>3.4285714285714284</v>
      </c>
      <c r="P673" s="58">
        <v>87.085888457491194</v>
      </c>
      <c r="Q673" s="99" t="s">
        <v>2086</v>
      </c>
      <c r="R673" s="19"/>
    </row>
    <row r="674" spans="1:18">
      <c r="A674" s="100" t="s">
        <v>863</v>
      </c>
      <c r="B674" s="7">
        <v>315765</v>
      </c>
      <c r="C674" s="7" t="s">
        <v>423</v>
      </c>
      <c r="D674" s="7">
        <v>243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87">
        <v>45.214285714285715</v>
      </c>
      <c r="P674" s="58">
        <v>697.32087776504807</v>
      </c>
      <c r="Q674" s="99" t="s">
        <v>2086</v>
      </c>
      <c r="R674" s="19"/>
    </row>
    <row r="675" spans="1:18">
      <c r="A675" s="100" t="s">
        <v>959</v>
      </c>
      <c r="B675" s="11">
        <v>315770</v>
      </c>
      <c r="C675" s="7" t="s">
        <v>489</v>
      </c>
      <c r="D675" s="7">
        <v>546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87">
        <v>7.8571428571428568</v>
      </c>
      <c r="P675" s="58">
        <v>55.103042689829977</v>
      </c>
      <c r="Q675" s="99" t="s">
        <v>2086</v>
      </c>
      <c r="R675" s="19"/>
    </row>
    <row r="676" spans="1:18">
      <c r="A676" s="100" t="s">
        <v>1004</v>
      </c>
      <c r="B676" s="11">
        <v>315780</v>
      </c>
      <c r="C676" s="7" t="s">
        <v>10</v>
      </c>
      <c r="D676" s="7">
        <v>4587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87">
        <v>101.71428571428571</v>
      </c>
      <c r="P676" s="58">
        <v>46.246799422694444</v>
      </c>
      <c r="Q676" s="99" t="s">
        <v>2086</v>
      </c>
      <c r="R676" s="19"/>
    </row>
    <row r="677" spans="1:18">
      <c r="A677" s="100" t="s">
        <v>1551</v>
      </c>
      <c r="B677" s="11">
        <v>315790</v>
      </c>
      <c r="C677" s="7" t="s">
        <v>496</v>
      </c>
      <c r="D677" s="7">
        <v>628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87">
        <v>35.857142857142854</v>
      </c>
      <c r="P677" s="58">
        <v>221.02658483105995</v>
      </c>
      <c r="Q677" s="99" t="s">
        <v>2086</v>
      </c>
      <c r="R677" s="19"/>
    </row>
    <row r="678" spans="1:18">
      <c r="A678" s="100" t="s">
        <v>1004</v>
      </c>
      <c r="B678" s="11">
        <v>315800</v>
      </c>
      <c r="C678" s="7" t="s">
        <v>139</v>
      </c>
      <c r="D678" s="7">
        <v>333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87">
        <v>23.428571428571427</v>
      </c>
      <c r="P678" s="58">
        <v>213.04511620052222</v>
      </c>
      <c r="Q678" s="99" t="s">
        <v>2086</v>
      </c>
      <c r="R678" s="19"/>
    </row>
    <row r="679" spans="1:18">
      <c r="A679" s="100" t="s">
        <v>863</v>
      </c>
      <c r="B679" s="7">
        <v>315810</v>
      </c>
      <c r="C679" s="7" t="s">
        <v>229</v>
      </c>
      <c r="D679" s="7">
        <v>14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87">
        <v>0</v>
      </c>
      <c r="P679" s="58">
        <v>0</v>
      </c>
      <c r="Q679" s="99" t="s">
        <v>2085</v>
      </c>
      <c r="R679" s="19"/>
    </row>
    <row r="680" spans="1:18">
      <c r="A680" s="100" t="s">
        <v>1298</v>
      </c>
      <c r="B680" s="7">
        <v>315820</v>
      </c>
      <c r="C680" s="7" t="s">
        <v>840</v>
      </c>
      <c r="D680" s="7">
        <v>627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87">
        <v>34.285714285714285</v>
      </c>
      <c r="P680" s="58">
        <v>231.87957720623757</v>
      </c>
      <c r="Q680" s="99" t="s">
        <v>2086</v>
      </c>
      <c r="R680" s="19"/>
    </row>
    <row r="681" spans="1:18">
      <c r="A681" s="100" t="s">
        <v>892</v>
      </c>
      <c r="B681" s="11">
        <v>315830</v>
      </c>
      <c r="C681" s="7" t="s">
        <v>267</v>
      </c>
      <c r="D681" s="7">
        <v>118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87">
        <v>4.2142857142857144</v>
      </c>
      <c r="P681" s="58">
        <v>57.493665952056126</v>
      </c>
      <c r="Q681" s="99" t="s">
        <v>2086</v>
      </c>
      <c r="R681" s="19"/>
    </row>
    <row r="682" spans="1:18">
      <c r="A682" s="100" t="s">
        <v>880</v>
      </c>
      <c r="B682" s="13">
        <v>315840</v>
      </c>
      <c r="C682" s="7" t="s">
        <v>372</v>
      </c>
      <c r="D682" s="7">
        <v>279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87">
        <v>35.5</v>
      </c>
      <c r="P682" s="58">
        <v>900.10141987829616</v>
      </c>
      <c r="Q682" s="99" t="s">
        <v>2086</v>
      </c>
      <c r="R682" s="19"/>
    </row>
    <row r="683" spans="1:18">
      <c r="A683" s="100" t="s">
        <v>1004</v>
      </c>
      <c r="B683" s="11">
        <v>315850</v>
      </c>
      <c r="C683" s="7" t="s">
        <v>595</v>
      </c>
      <c r="D683" s="7">
        <v>230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87">
        <v>10.285714285714286</v>
      </c>
      <c r="P683" s="58">
        <v>129.55931837403057</v>
      </c>
      <c r="Q683" s="99" t="s">
        <v>2086</v>
      </c>
      <c r="R683" s="19"/>
    </row>
    <row r="684" spans="1:18">
      <c r="A684" s="100" t="s">
        <v>880</v>
      </c>
      <c r="B684" s="7">
        <v>315860</v>
      </c>
      <c r="C684" s="7" t="s">
        <v>476</v>
      </c>
      <c r="D684" s="7">
        <v>162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87">
        <v>24.5</v>
      </c>
      <c r="P684" s="58">
        <v>608.54446100347741</v>
      </c>
      <c r="Q684" s="99" t="s">
        <v>2086</v>
      </c>
      <c r="R684" s="19"/>
    </row>
    <row r="685" spans="1:18">
      <c r="A685" s="100" t="s">
        <v>977</v>
      </c>
      <c r="B685" s="11">
        <v>315870</v>
      </c>
      <c r="C685" s="7" t="s">
        <v>421</v>
      </c>
      <c r="D685" s="7">
        <v>18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87">
        <v>2.2142857142857144</v>
      </c>
      <c r="P685" s="58">
        <v>88.536014165762282</v>
      </c>
      <c r="Q685" s="99" t="s">
        <v>2086</v>
      </c>
      <c r="R685" s="19"/>
    </row>
    <row r="686" spans="1:18">
      <c r="A686" s="100" t="s">
        <v>1060</v>
      </c>
      <c r="B686" s="11">
        <v>315880</v>
      </c>
      <c r="C686" s="7" t="s">
        <v>685</v>
      </c>
      <c r="D686" s="7">
        <v>62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87">
        <v>10.357142857142858</v>
      </c>
      <c r="P686" s="58">
        <v>212.54140892967081</v>
      </c>
      <c r="Q686" s="99" t="s">
        <v>2086</v>
      </c>
      <c r="R686" s="19"/>
    </row>
    <row r="687" spans="1:18">
      <c r="A687" s="100" t="s">
        <v>1551</v>
      </c>
      <c r="B687" s="11">
        <v>315890</v>
      </c>
      <c r="C687" s="7" t="s">
        <v>604</v>
      </c>
      <c r="D687" s="7">
        <v>339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87">
        <v>42.357142857142854</v>
      </c>
      <c r="P687" s="58">
        <v>479.09900302163618</v>
      </c>
      <c r="Q687" s="99" t="s">
        <v>2086</v>
      </c>
      <c r="R687" s="19"/>
    </row>
    <row r="688" spans="1:18">
      <c r="A688" s="100" t="s">
        <v>1132</v>
      </c>
      <c r="B688" s="11">
        <v>315895</v>
      </c>
      <c r="C688" s="7" t="s">
        <v>70</v>
      </c>
      <c r="D688" s="7">
        <v>3677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87">
        <v>48.357142857142854</v>
      </c>
      <c r="P688" s="58">
        <v>139.49846489872451</v>
      </c>
      <c r="Q688" s="99" t="s">
        <v>2086</v>
      </c>
      <c r="R688" s="19"/>
    </row>
    <row r="689" spans="1:18">
      <c r="A689" s="100" t="s">
        <v>1004</v>
      </c>
      <c r="B689" s="11">
        <v>315900</v>
      </c>
      <c r="C689" s="7" t="s">
        <v>249</v>
      </c>
      <c r="D689" s="7">
        <v>81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87">
        <v>10.857142857142858</v>
      </c>
      <c r="P689" s="58">
        <v>253.79015561343752</v>
      </c>
      <c r="Q689" s="99" t="s">
        <v>2086</v>
      </c>
      <c r="R689" s="19"/>
    </row>
    <row r="690" spans="1:18">
      <c r="A690" s="100" t="s">
        <v>977</v>
      </c>
      <c r="B690" s="11">
        <v>315910</v>
      </c>
      <c r="C690" s="7" t="s">
        <v>765</v>
      </c>
      <c r="D690" s="7">
        <v>20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87">
        <v>1.6428571428571428</v>
      </c>
      <c r="P690" s="58">
        <v>42.572094917262064</v>
      </c>
      <c r="Q690" s="99" t="s">
        <v>2085</v>
      </c>
      <c r="R690" s="19"/>
    </row>
    <row r="691" spans="1:18">
      <c r="A691" s="100" t="s">
        <v>892</v>
      </c>
      <c r="B691" s="11">
        <v>315920</v>
      </c>
      <c r="C691" s="7" t="s">
        <v>637</v>
      </c>
      <c r="D691" s="7">
        <v>271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87">
        <v>11.928571428571429</v>
      </c>
      <c r="P691" s="58">
        <v>133.50387720840996</v>
      </c>
      <c r="Q691" s="99" t="s">
        <v>2086</v>
      </c>
      <c r="R691" s="19"/>
    </row>
    <row r="692" spans="1:18">
      <c r="A692" s="100" t="s">
        <v>880</v>
      </c>
      <c r="B692" s="7">
        <v>315930</v>
      </c>
      <c r="C692" s="7" t="s">
        <v>547</v>
      </c>
      <c r="D692" s="7">
        <v>108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87">
        <v>2.5714285714285716</v>
      </c>
      <c r="P692" s="58">
        <v>51.121840386253908</v>
      </c>
      <c r="Q692" s="99" t="s">
        <v>2086</v>
      </c>
      <c r="R692" s="19"/>
    </row>
    <row r="693" spans="1:18">
      <c r="A693" s="100" t="s">
        <v>1132</v>
      </c>
      <c r="B693" s="11">
        <v>315935</v>
      </c>
      <c r="C693" s="7" t="s">
        <v>658</v>
      </c>
      <c r="D693" s="7">
        <v>596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87">
        <v>2.2857142857142856</v>
      </c>
      <c r="P693" s="58">
        <v>31.579362886353763</v>
      </c>
      <c r="Q693" s="99" t="s">
        <v>2085</v>
      </c>
      <c r="R693" s="19"/>
    </row>
    <row r="694" spans="1:18">
      <c r="A694" s="100" t="s">
        <v>977</v>
      </c>
      <c r="B694" s="11">
        <v>315940</v>
      </c>
      <c r="C694" s="7" t="s">
        <v>622</v>
      </c>
      <c r="D694" s="7">
        <v>20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87">
        <v>1.7142857142857142</v>
      </c>
      <c r="P694" s="58">
        <v>48.276139518043202</v>
      </c>
      <c r="Q694" s="99" t="s">
        <v>2085</v>
      </c>
      <c r="R694" s="19"/>
    </row>
    <row r="695" spans="1:18">
      <c r="A695" s="100" t="s">
        <v>1298</v>
      </c>
      <c r="B695" s="13">
        <v>315950</v>
      </c>
      <c r="C695" s="7" t="s">
        <v>721</v>
      </c>
      <c r="D695" s="7">
        <v>667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87">
        <v>11.357142857142858</v>
      </c>
      <c r="P695" s="58">
        <v>201.22506834058925</v>
      </c>
      <c r="Q695" s="99" t="s">
        <v>2086</v>
      </c>
      <c r="R695" s="19"/>
    </row>
    <row r="696" spans="1:18">
      <c r="A696" s="100" t="s">
        <v>892</v>
      </c>
      <c r="B696" s="11">
        <v>315960</v>
      </c>
      <c r="C696" s="7" t="s">
        <v>77</v>
      </c>
      <c r="D696" s="7">
        <v>1151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87">
        <v>154.78571428571428</v>
      </c>
      <c r="P696" s="58">
        <v>351.55400823483222</v>
      </c>
      <c r="Q696" s="99" t="s">
        <v>2086</v>
      </c>
      <c r="R696" s="19"/>
    </row>
    <row r="697" spans="1:18">
      <c r="A697" s="100" t="s">
        <v>1483</v>
      </c>
      <c r="B697" s="11">
        <v>315970</v>
      </c>
      <c r="C697" s="7" t="s">
        <v>698</v>
      </c>
      <c r="D697" s="7">
        <v>36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87">
        <v>3.1428571428571428</v>
      </c>
      <c r="P697" s="58">
        <v>92.138878418561788</v>
      </c>
      <c r="Q697" s="99" t="s">
        <v>2086</v>
      </c>
      <c r="R697" s="19"/>
    </row>
    <row r="698" spans="1:18">
      <c r="A698" s="100" t="s">
        <v>1437</v>
      </c>
      <c r="B698" s="11">
        <v>315980</v>
      </c>
      <c r="C698" s="7" t="s">
        <v>316</v>
      </c>
      <c r="D698" s="7">
        <v>693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87">
        <v>162.35714285714286</v>
      </c>
      <c r="P698" s="58">
        <v>823.31208345407128</v>
      </c>
      <c r="Q698" s="99" t="s">
        <v>2086</v>
      </c>
      <c r="R698" s="19"/>
    </row>
    <row r="699" spans="1:18">
      <c r="A699" s="100" t="s">
        <v>1060</v>
      </c>
      <c r="B699" s="11">
        <v>315990</v>
      </c>
      <c r="C699" s="7" t="s">
        <v>341</v>
      </c>
      <c r="D699" s="7">
        <v>264</v>
      </c>
      <c r="E699" s="16">
        <v>18866</v>
      </c>
      <c r="F699" s="7" t="s">
        <v>55</v>
      </c>
      <c r="G699" s="17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87">
        <v>35.5</v>
      </c>
      <c r="P699" s="58">
        <v>188.16919325771229</v>
      </c>
      <c r="Q699" s="99" t="s">
        <v>2086</v>
      </c>
      <c r="R699" s="19"/>
    </row>
    <row r="700" spans="1:18">
      <c r="A700" s="100" t="s">
        <v>880</v>
      </c>
      <c r="B700" s="11">
        <v>316000</v>
      </c>
      <c r="C700" s="7" t="s">
        <v>439</v>
      </c>
      <c r="D700" s="7">
        <v>98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87">
        <v>15.785714285714286</v>
      </c>
      <c r="P700" s="58">
        <v>429.66016019908238</v>
      </c>
      <c r="Q700" s="99" t="s">
        <v>2086</v>
      </c>
      <c r="R700" s="19"/>
    </row>
    <row r="701" spans="1:18">
      <c r="A701" s="100" t="s">
        <v>1551</v>
      </c>
      <c r="B701" s="11">
        <v>316010</v>
      </c>
      <c r="C701" s="7" t="s">
        <v>275</v>
      </c>
      <c r="D701" s="7">
        <v>58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87">
        <v>3.6428571428571428</v>
      </c>
      <c r="P701" s="58">
        <v>88.850174216027867</v>
      </c>
      <c r="Q701" s="99" t="s">
        <v>2086</v>
      </c>
      <c r="R701" s="19"/>
    </row>
    <row r="702" spans="1:18">
      <c r="A702" s="100" t="s">
        <v>948</v>
      </c>
      <c r="B702" s="13">
        <v>316020</v>
      </c>
      <c r="C702" s="7" t="s">
        <v>759</v>
      </c>
      <c r="D702" s="7">
        <v>48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87">
        <v>4.1428571428571432</v>
      </c>
      <c r="P702" s="58">
        <v>105.60431156913442</v>
      </c>
      <c r="Q702" s="99" t="s">
        <v>2086</v>
      </c>
      <c r="R702" s="19"/>
    </row>
    <row r="703" spans="1:18">
      <c r="A703" s="100" t="s">
        <v>863</v>
      </c>
      <c r="B703" s="7">
        <v>316030</v>
      </c>
      <c r="C703" s="7" t="s">
        <v>687</v>
      </c>
      <c r="D703" s="7">
        <v>621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87">
        <v>13.928571428571429</v>
      </c>
      <c r="P703" s="58">
        <v>117.29323308270678</v>
      </c>
      <c r="Q703" s="99" t="s">
        <v>2086</v>
      </c>
      <c r="R703" s="19"/>
    </row>
    <row r="704" spans="1:18">
      <c r="A704" s="100" t="s">
        <v>1060</v>
      </c>
      <c r="B704" s="11">
        <v>316040</v>
      </c>
      <c r="C704" s="7" t="s">
        <v>76</v>
      </c>
      <c r="D704" s="7">
        <v>1143</v>
      </c>
      <c r="E704" s="16">
        <v>28391</v>
      </c>
      <c r="F704" s="7" t="s">
        <v>55</v>
      </c>
      <c r="G704" s="17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87">
        <v>48.142857142857146</v>
      </c>
      <c r="P704" s="58">
        <v>169.57083985367598</v>
      </c>
      <c r="Q704" s="99" t="s">
        <v>2086</v>
      </c>
      <c r="R704" s="19"/>
    </row>
    <row r="705" spans="1:18">
      <c r="A705" s="100" t="s">
        <v>1048</v>
      </c>
      <c r="B705" s="7">
        <v>316045</v>
      </c>
      <c r="C705" s="7" t="s">
        <v>841</v>
      </c>
      <c r="D705" s="7">
        <v>85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87">
        <v>0</v>
      </c>
      <c r="P705" s="58">
        <v>0</v>
      </c>
      <c r="Q705" s="99" t="s">
        <v>2085</v>
      </c>
      <c r="R705" s="19"/>
    </row>
    <row r="706" spans="1:18">
      <c r="A706" s="100" t="s">
        <v>1004</v>
      </c>
      <c r="B706" s="11">
        <v>316050</v>
      </c>
      <c r="C706" s="7" t="s">
        <v>842</v>
      </c>
      <c r="D706" s="7">
        <v>48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87">
        <v>1.8571428571428572</v>
      </c>
      <c r="P706" s="58">
        <v>102.49132765689056</v>
      </c>
      <c r="Q706" s="99" t="s">
        <v>2086</v>
      </c>
      <c r="R706" s="19"/>
    </row>
    <row r="707" spans="1:18">
      <c r="A707" s="100" t="s">
        <v>1004</v>
      </c>
      <c r="B707" s="11">
        <v>316060</v>
      </c>
      <c r="C707" s="7" t="s">
        <v>843</v>
      </c>
      <c r="D707" s="7">
        <v>32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87">
        <v>1.4285714285714286</v>
      </c>
      <c r="P707" s="58">
        <v>44.037343667429987</v>
      </c>
      <c r="Q707" s="99" t="s">
        <v>2085</v>
      </c>
      <c r="R707" s="19"/>
    </row>
    <row r="708" spans="1:18">
      <c r="A708" s="100" t="s">
        <v>880</v>
      </c>
      <c r="B708" s="11">
        <v>316070</v>
      </c>
      <c r="C708" s="7" t="s">
        <v>69</v>
      </c>
      <c r="D708" s="7">
        <v>1194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87">
        <v>604.92857142857144</v>
      </c>
      <c r="P708" s="58">
        <v>1281.1126271809471</v>
      </c>
      <c r="Q708" s="99" t="s">
        <v>2086</v>
      </c>
      <c r="R708" s="19"/>
    </row>
    <row r="709" spans="1:18">
      <c r="A709" s="100" t="s">
        <v>892</v>
      </c>
      <c r="B709" s="11">
        <v>316080</v>
      </c>
      <c r="C709" s="7" t="s">
        <v>447</v>
      </c>
      <c r="D709" s="7">
        <v>19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87">
        <v>3.9285714285714284</v>
      </c>
      <c r="P709" s="58">
        <v>75.870440876234611</v>
      </c>
      <c r="Q709" s="99" t="s">
        <v>2086</v>
      </c>
      <c r="R709" s="19"/>
    </row>
    <row r="710" spans="1:18">
      <c r="A710" s="100" t="s">
        <v>977</v>
      </c>
      <c r="B710" s="11">
        <v>316090</v>
      </c>
      <c r="C710" s="7" t="s">
        <v>285</v>
      </c>
      <c r="D710" s="7">
        <v>89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87">
        <v>8.7142857142857135</v>
      </c>
      <c r="P710" s="58">
        <v>228.42164388691253</v>
      </c>
      <c r="Q710" s="99" t="s">
        <v>2086</v>
      </c>
      <c r="R710" s="19"/>
    </row>
    <row r="711" spans="1:18">
      <c r="A711" s="100" t="s">
        <v>1132</v>
      </c>
      <c r="B711" s="11">
        <v>316095</v>
      </c>
      <c r="C711" s="7" t="s">
        <v>313</v>
      </c>
      <c r="D711" s="7">
        <v>97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87">
        <v>6.4285714285714288</v>
      </c>
      <c r="P711" s="58">
        <v>111.72352152539848</v>
      </c>
      <c r="Q711" s="99" t="s">
        <v>2086</v>
      </c>
      <c r="R711" s="19"/>
    </row>
    <row r="712" spans="1:18">
      <c r="A712" s="100" t="s">
        <v>1004</v>
      </c>
      <c r="B712" s="11">
        <v>316100</v>
      </c>
      <c r="C712" s="7" t="s">
        <v>638</v>
      </c>
      <c r="D712" s="7">
        <v>294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87">
        <v>9.6428571428571423</v>
      </c>
      <c r="P712" s="58">
        <v>54.683322801730419</v>
      </c>
      <c r="Q712" s="99" t="s">
        <v>2086</v>
      </c>
      <c r="R712" s="19"/>
    </row>
    <row r="713" spans="1:18">
      <c r="A713" s="100" t="s">
        <v>1298</v>
      </c>
      <c r="B713" s="13">
        <v>316105</v>
      </c>
      <c r="C713" s="7" t="s">
        <v>616</v>
      </c>
      <c r="D713" s="7">
        <v>93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87">
        <v>3.5714285714285716</v>
      </c>
      <c r="P713" s="58">
        <v>104.33621301281249</v>
      </c>
      <c r="Q713" s="99" t="s">
        <v>2086</v>
      </c>
      <c r="R713" s="19"/>
    </row>
    <row r="714" spans="1:18">
      <c r="A714" s="100" t="s">
        <v>1048</v>
      </c>
      <c r="B714" s="11">
        <v>316110</v>
      </c>
      <c r="C714" s="7" t="s">
        <v>189</v>
      </c>
      <c r="D714" s="7">
        <v>585</v>
      </c>
      <c r="E714" s="16">
        <v>57379</v>
      </c>
      <c r="F714" s="7" t="s">
        <v>129</v>
      </c>
      <c r="G714" s="17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87">
        <v>0.7142857142857143</v>
      </c>
      <c r="P714" s="58">
        <v>1.2448556340921144</v>
      </c>
      <c r="Q714" s="99" t="s">
        <v>2086</v>
      </c>
      <c r="R714" s="19"/>
    </row>
    <row r="715" spans="1:18">
      <c r="A715" s="100" t="s">
        <v>1060</v>
      </c>
      <c r="B715" s="11">
        <v>316120</v>
      </c>
      <c r="C715" s="7" t="s">
        <v>367</v>
      </c>
      <c r="D715" s="7">
        <v>109</v>
      </c>
      <c r="E715" s="16">
        <v>6727</v>
      </c>
      <c r="F715" s="7" t="s">
        <v>55</v>
      </c>
      <c r="G715" s="17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87">
        <v>7.1428571428571425E-2</v>
      </c>
      <c r="P715" s="58">
        <v>1.0618191084966764</v>
      </c>
      <c r="Q715" s="99" t="s">
        <v>2085</v>
      </c>
      <c r="R715" s="19"/>
    </row>
    <row r="716" spans="1:18">
      <c r="A716" s="100" t="s">
        <v>959</v>
      </c>
      <c r="B716" s="11">
        <v>316130</v>
      </c>
      <c r="C716" s="7" t="s">
        <v>699</v>
      </c>
      <c r="D716" s="7">
        <v>175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87">
        <v>4</v>
      </c>
      <c r="P716" s="58">
        <v>63.755180108383804</v>
      </c>
      <c r="Q716" s="99" t="s">
        <v>2086</v>
      </c>
      <c r="R716" s="19"/>
    </row>
    <row r="717" spans="1:18">
      <c r="A717" s="100" t="s">
        <v>880</v>
      </c>
      <c r="B717" s="11">
        <v>316140</v>
      </c>
      <c r="C717" s="7" t="s">
        <v>241</v>
      </c>
      <c r="D717" s="7">
        <v>169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87">
        <v>8.1428571428571423</v>
      </c>
      <c r="P717" s="58">
        <v>161.24469589816124</v>
      </c>
      <c r="Q717" s="99" t="s">
        <v>2086</v>
      </c>
      <c r="R717" s="19"/>
    </row>
    <row r="718" spans="1:18">
      <c r="A718" s="100" t="s">
        <v>880</v>
      </c>
      <c r="B718" s="11">
        <v>316150</v>
      </c>
      <c r="C718" s="7" t="s">
        <v>415</v>
      </c>
      <c r="D718" s="7">
        <v>425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87">
        <v>16.714285714285715</v>
      </c>
      <c r="P718" s="58">
        <v>132.80061746611884</v>
      </c>
      <c r="Q718" s="99" t="s">
        <v>2086</v>
      </c>
      <c r="R718" s="19"/>
    </row>
    <row r="719" spans="1:18">
      <c r="A719" s="100" t="s">
        <v>1298</v>
      </c>
      <c r="B719" s="11">
        <v>316160</v>
      </c>
      <c r="C719" s="7" t="s">
        <v>495</v>
      </c>
      <c r="D719" s="7">
        <v>125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87">
        <v>1</v>
      </c>
      <c r="P719" s="58">
        <v>24.666995559940798</v>
      </c>
      <c r="Q719" s="99" t="s">
        <v>2085</v>
      </c>
      <c r="R719" s="19"/>
    </row>
    <row r="720" spans="1:18">
      <c r="A720" s="100" t="s">
        <v>1298</v>
      </c>
      <c r="B720" s="11">
        <v>316165</v>
      </c>
      <c r="C720" s="7" t="s">
        <v>659</v>
      </c>
      <c r="D720" s="7">
        <v>59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87">
        <v>4.5</v>
      </c>
      <c r="P720" s="58">
        <v>110.18609206660138</v>
      </c>
      <c r="Q720" s="99" t="s">
        <v>2086</v>
      </c>
      <c r="R720" s="19"/>
    </row>
    <row r="721" spans="1:18">
      <c r="A721" s="100" t="s">
        <v>1483</v>
      </c>
      <c r="B721" s="11">
        <v>316170</v>
      </c>
      <c r="C721" s="7" t="s">
        <v>655</v>
      </c>
      <c r="D721" s="7">
        <v>61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87">
        <v>6.2142857142857144</v>
      </c>
      <c r="P721" s="58">
        <v>87.328354613346193</v>
      </c>
      <c r="Q721" s="99" t="s">
        <v>2086</v>
      </c>
      <c r="R721" s="19"/>
    </row>
    <row r="722" spans="1:18">
      <c r="A722" s="100" t="s">
        <v>1060</v>
      </c>
      <c r="B722" s="11">
        <v>316180</v>
      </c>
      <c r="C722" s="7" t="s">
        <v>511</v>
      </c>
      <c r="D722" s="7">
        <v>171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87">
        <v>52.785714285714285</v>
      </c>
      <c r="P722" s="58">
        <v>417.87297566271599</v>
      </c>
      <c r="Q722" s="99" t="s">
        <v>2086</v>
      </c>
      <c r="R722" s="19"/>
    </row>
    <row r="723" spans="1:18">
      <c r="A723" s="100" t="s">
        <v>1004</v>
      </c>
      <c r="B723" s="11">
        <v>316190</v>
      </c>
      <c r="C723" s="7" t="s">
        <v>345</v>
      </c>
      <c r="D723" s="7">
        <v>623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87">
        <v>78.928571428571431</v>
      </c>
      <c r="P723" s="58">
        <v>723.84970128917303</v>
      </c>
      <c r="Q723" s="99" t="s">
        <v>2086</v>
      </c>
      <c r="R723" s="19"/>
    </row>
    <row r="724" spans="1:18">
      <c r="A724" s="100" t="s">
        <v>892</v>
      </c>
      <c r="B724" s="11">
        <v>316200</v>
      </c>
      <c r="C724" s="7" t="s">
        <v>520</v>
      </c>
      <c r="D724" s="7">
        <v>319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87">
        <v>0.5714285714285714</v>
      </c>
      <c r="P724" s="58">
        <v>2.2169016582424401</v>
      </c>
      <c r="Q724" s="99" t="s">
        <v>2085</v>
      </c>
      <c r="R724" s="19"/>
    </row>
    <row r="725" spans="1:18">
      <c r="A725" s="100" t="s">
        <v>1483</v>
      </c>
      <c r="B725" s="11">
        <v>316210</v>
      </c>
      <c r="C725" s="7" t="s">
        <v>499</v>
      </c>
      <c r="D725" s="7">
        <v>1885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87">
        <v>137.28571428571428</v>
      </c>
      <c r="P725" s="58">
        <v>390.69328747464147</v>
      </c>
      <c r="Q725" s="99" t="s">
        <v>2086</v>
      </c>
      <c r="R725" s="19"/>
    </row>
    <row r="726" spans="1:18">
      <c r="A726" s="100" t="s">
        <v>892</v>
      </c>
      <c r="B726" s="11">
        <v>316220</v>
      </c>
      <c r="C726" s="7" t="s">
        <v>371</v>
      </c>
      <c r="D726" s="7">
        <v>419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87">
        <v>12.642857142857142</v>
      </c>
      <c r="P726" s="58">
        <v>168.05605666432464</v>
      </c>
      <c r="Q726" s="99" t="s">
        <v>2086</v>
      </c>
      <c r="R726" s="19"/>
    </row>
    <row r="727" spans="1:18">
      <c r="A727" s="100" t="s">
        <v>1048</v>
      </c>
      <c r="B727" s="11">
        <v>316225</v>
      </c>
      <c r="C727" s="7" t="s">
        <v>478</v>
      </c>
      <c r="D727" s="7">
        <v>40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87">
        <v>1.5714285714285714</v>
      </c>
      <c r="P727" s="58">
        <v>31.861893175761786</v>
      </c>
      <c r="Q727" s="99" t="s">
        <v>2085</v>
      </c>
      <c r="R727" s="19"/>
    </row>
    <row r="728" spans="1:18">
      <c r="A728" s="100" t="s">
        <v>892</v>
      </c>
      <c r="B728" s="11">
        <v>316230</v>
      </c>
      <c r="C728" s="7" t="s">
        <v>844</v>
      </c>
      <c r="D728" s="7">
        <v>71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87">
        <v>6</v>
      </c>
      <c r="P728" s="58">
        <v>214.43888491779842</v>
      </c>
      <c r="Q728" s="99" t="s">
        <v>2086</v>
      </c>
      <c r="R728" s="19"/>
    </row>
    <row r="729" spans="1:18">
      <c r="A729" s="100" t="s">
        <v>1048</v>
      </c>
      <c r="B729" s="11">
        <v>316240</v>
      </c>
      <c r="C729" s="7" t="s">
        <v>266</v>
      </c>
      <c r="D729" s="7">
        <v>300</v>
      </c>
      <c r="E729" s="16">
        <v>25566</v>
      </c>
      <c r="F729" s="7" t="s">
        <v>129</v>
      </c>
      <c r="G729" s="17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87">
        <v>8.4285714285714288</v>
      </c>
      <c r="P729" s="58">
        <v>32.967892625250052</v>
      </c>
      <c r="Q729" s="99" t="s">
        <v>2085</v>
      </c>
      <c r="R729" s="19"/>
    </row>
    <row r="730" spans="1:18">
      <c r="A730" s="100" t="s">
        <v>1048</v>
      </c>
      <c r="B730" s="11">
        <v>316245</v>
      </c>
      <c r="C730" s="7" t="s">
        <v>666</v>
      </c>
      <c r="D730" s="7">
        <v>126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87">
        <v>7.0714285714285712</v>
      </c>
      <c r="P730" s="58">
        <v>53.389419187833688</v>
      </c>
      <c r="Q730" s="99" t="s">
        <v>2086</v>
      </c>
      <c r="R730" s="19"/>
    </row>
    <row r="731" spans="1:18">
      <c r="A731" s="100" t="s">
        <v>977</v>
      </c>
      <c r="B731" s="11">
        <v>316250</v>
      </c>
      <c r="C731" s="7" t="s">
        <v>71</v>
      </c>
      <c r="D731" s="7">
        <v>2866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87">
        <v>479.14285714285717</v>
      </c>
      <c r="P731" s="58">
        <v>526.17789958693311</v>
      </c>
      <c r="Q731" s="99" t="s">
        <v>2086</v>
      </c>
      <c r="R731" s="19"/>
    </row>
    <row r="732" spans="1:18">
      <c r="A732" s="100" t="s">
        <v>1551</v>
      </c>
      <c r="B732" s="11">
        <v>316255</v>
      </c>
      <c r="C732" s="7" t="s">
        <v>579</v>
      </c>
      <c r="D732" s="7">
        <v>473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87">
        <v>12.714285714285714</v>
      </c>
      <c r="P732" s="58">
        <v>110.46295147077075</v>
      </c>
      <c r="Q732" s="99" t="s">
        <v>2086</v>
      </c>
      <c r="R732" s="19"/>
    </row>
    <row r="733" spans="1:18">
      <c r="A733" s="100" t="s">
        <v>1298</v>
      </c>
      <c r="B733" s="13">
        <v>316257</v>
      </c>
      <c r="C733" s="7" t="s">
        <v>453</v>
      </c>
      <c r="D733" s="7">
        <v>304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87">
        <v>19.071428571428573</v>
      </c>
      <c r="P733" s="58">
        <v>319.82942430703628</v>
      </c>
      <c r="Q733" s="99" t="s">
        <v>2086</v>
      </c>
      <c r="R733" s="19"/>
    </row>
    <row r="734" spans="1:18">
      <c r="A734" s="100" t="s">
        <v>1132</v>
      </c>
      <c r="B734" s="11">
        <v>316260</v>
      </c>
      <c r="C734" s="7" t="s">
        <v>582</v>
      </c>
      <c r="D734" s="7">
        <v>502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87">
        <v>5</v>
      </c>
      <c r="P734" s="58">
        <v>64.020486555697829</v>
      </c>
      <c r="Q734" s="99" t="s">
        <v>2086</v>
      </c>
      <c r="R734" s="19"/>
    </row>
    <row r="735" spans="1:18">
      <c r="A735" s="100" t="s">
        <v>1048</v>
      </c>
      <c r="B735" s="11">
        <v>316265</v>
      </c>
      <c r="C735" s="7" t="s">
        <v>487</v>
      </c>
      <c r="D735" s="7">
        <v>7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87">
        <v>1</v>
      </c>
      <c r="P735" s="58">
        <v>22.237046920169</v>
      </c>
      <c r="Q735" s="99" t="s">
        <v>2085</v>
      </c>
      <c r="R735" s="19"/>
    </row>
    <row r="736" spans="1:18">
      <c r="A736" s="100" t="s">
        <v>1048</v>
      </c>
      <c r="B736" s="7">
        <v>316270</v>
      </c>
      <c r="C736" s="7" t="s">
        <v>356</v>
      </c>
      <c r="D736" s="7">
        <v>758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87">
        <v>180.64285714285714</v>
      </c>
      <c r="P736" s="58">
        <v>754.65955275455201</v>
      </c>
      <c r="Q736" s="99" t="s">
        <v>2086</v>
      </c>
      <c r="R736" s="19"/>
    </row>
    <row r="737" spans="1:18">
      <c r="A737" s="100" t="s">
        <v>1298</v>
      </c>
      <c r="B737" s="7">
        <v>316280</v>
      </c>
      <c r="C737" s="7" t="s">
        <v>507</v>
      </c>
      <c r="D737" s="7">
        <v>337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87">
        <v>41.714285714285715</v>
      </c>
      <c r="P737" s="58">
        <v>258.46883768688093</v>
      </c>
      <c r="Q737" s="99" t="s">
        <v>2086</v>
      </c>
      <c r="R737" s="19"/>
    </row>
    <row r="738" spans="1:18">
      <c r="A738" s="100" t="s">
        <v>880</v>
      </c>
      <c r="B738" s="11">
        <v>316290</v>
      </c>
      <c r="C738" s="7" t="s">
        <v>126</v>
      </c>
      <c r="D738" s="7">
        <v>1084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87">
        <v>152.57142857142858</v>
      </c>
      <c r="P738" s="58">
        <v>571.38577099628708</v>
      </c>
      <c r="Q738" s="99" t="s">
        <v>2086</v>
      </c>
      <c r="R738" s="19"/>
    </row>
    <row r="739" spans="1:18">
      <c r="A739" s="100" t="s">
        <v>1004</v>
      </c>
      <c r="B739" s="11">
        <v>316292</v>
      </c>
      <c r="C739" s="7" t="s">
        <v>27</v>
      </c>
      <c r="D739" s="7">
        <v>799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87">
        <v>13.285714285714286</v>
      </c>
      <c r="P739" s="58">
        <v>41.325435583421836</v>
      </c>
      <c r="Q739" s="99" t="s">
        <v>2086</v>
      </c>
      <c r="R739" s="19"/>
    </row>
    <row r="740" spans="1:18">
      <c r="A740" s="100" t="s">
        <v>892</v>
      </c>
      <c r="B740" s="11">
        <v>316294</v>
      </c>
      <c r="C740" s="7" t="s">
        <v>796</v>
      </c>
      <c r="D740" s="7">
        <v>191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87">
        <v>4.0714285714285712</v>
      </c>
      <c r="P740" s="58">
        <v>55.168408826945409</v>
      </c>
      <c r="Q740" s="99" t="s">
        <v>2086</v>
      </c>
      <c r="R740" s="19"/>
    </row>
    <row r="741" spans="1:18">
      <c r="A741" s="100" t="s">
        <v>1004</v>
      </c>
      <c r="B741" s="11">
        <v>316295</v>
      </c>
      <c r="C741" s="7" t="s">
        <v>138</v>
      </c>
      <c r="D741" s="7">
        <v>981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87">
        <v>29.642857142857142</v>
      </c>
      <c r="P741" s="58">
        <v>122.53671672463784</v>
      </c>
      <c r="Q741" s="99" t="s">
        <v>2086</v>
      </c>
      <c r="R741" s="19"/>
    </row>
    <row r="742" spans="1:18">
      <c r="A742" s="100" t="s">
        <v>1298</v>
      </c>
      <c r="B742" s="11">
        <v>316300</v>
      </c>
      <c r="C742" s="7" t="s">
        <v>730</v>
      </c>
      <c r="D742" s="7">
        <v>212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87">
        <v>2.7857142857142856</v>
      </c>
      <c r="P742" s="58">
        <v>64.098349878377491</v>
      </c>
      <c r="Q742" s="99" t="s">
        <v>2086</v>
      </c>
      <c r="R742" s="19"/>
    </row>
    <row r="743" spans="1:18">
      <c r="A743" s="100" t="s">
        <v>1060</v>
      </c>
      <c r="B743" s="7">
        <v>316310</v>
      </c>
      <c r="C743" s="7" t="s">
        <v>845</v>
      </c>
      <c r="D743" s="7">
        <v>63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87">
        <v>10.857142857142858</v>
      </c>
      <c r="P743" s="58">
        <v>213.21961620469082</v>
      </c>
      <c r="Q743" s="99" t="s">
        <v>2086</v>
      </c>
      <c r="R743" s="19"/>
    </row>
    <row r="744" spans="1:18">
      <c r="A744" s="100" t="s">
        <v>892</v>
      </c>
      <c r="B744" s="11">
        <v>316320</v>
      </c>
      <c r="C744" s="7" t="s">
        <v>631</v>
      </c>
      <c r="D744" s="7">
        <v>50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87">
        <v>2.7142857142857144</v>
      </c>
      <c r="P744" s="58">
        <v>64.350064350064343</v>
      </c>
      <c r="Q744" s="99" t="s">
        <v>2086</v>
      </c>
      <c r="R744" s="19"/>
    </row>
    <row r="745" spans="1:18">
      <c r="A745" s="100" t="s">
        <v>863</v>
      </c>
      <c r="B745" s="11">
        <v>316330</v>
      </c>
      <c r="C745" s="7" t="s">
        <v>693</v>
      </c>
      <c r="D745" s="7">
        <v>88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87">
        <v>6.6428571428571432</v>
      </c>
      <c r="P745" s="58">
        <v>169.15857251991707</v>
      </c>
      <c r="Q745" s="99" t="s">
        <v>2086</v>
      </c>
      <c r="R745" s="19"/>
    </row>
    <row r="746" spans="1:18">
      <c r="A746" s="100" t="s">
        <v>1551</v>
      </c>
      <c r="B746" s="11">
        <v>316340</v>
      </c>
      <c r="C746" s="7" t="s">
        <v>270</v>
      </c>
      <c r="D746" s="7">
        <v>174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87">
        <v>6.1428571428571432</v>
      </c>
      <c r="P746" s="58">
        <v>110.98206220157441</v>
      </c>
      <c r="Q746" s="99" t="s">
        <v>2086</v>
      </c>
      <c r="R746" s="19"/>
    </row>
    <row r="747" spans="1:18">
      <c r="A747" s="100" t="s">
        <v>1298</v>
      </c>
      <c r="B747" s="7">
        <v>316350</v>
      </c>
      <c r="C747" s="7" t="s">
        <v>510</v>
      </c>
      <c r="D747" s="7">
        <v>134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87">
        <v>1.2857142857142858</v>
      </c>
      <c r="P747" s="58">
        <v>19.66224630240535</v>
      </c>
      <c r="Q747" s="99" t="s">
        <v>2085</v>
      </c>
      <c r="R747" s="19"/>
    </row>
    <row r="748" spans="1:18">
      <c r="A748" s="100" t="s">
        <v>1551</v>
      </c>
      <c r="B748" s="11">
        <v>316360</v>
      </c>
      <c r="C748" s="7" t="s">
        <v>576</v>
      </c>
      <c r="D748" s="7">
        <v>140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87">
        <v>2.6428571428571428</v>
      </c>
      <c r="P748" s="58">
        <v>92.992862169498338</v>
      </c>
      <c r="Q748" s="99" t="s">
        <v>2086</v>
      </c>
      <c r="R748" s="19"/>
    </row>
    <row r="749" spans="1:18">
      <c r="A749" s="100" t="s">
        <v>892</v>
      </c>
      <c r="B749" s="11">
        <v>316370</v>
      </c>
      <c r="C749" s="7" t="s">
        <v>236</v>
      </c>
      <c r="D749" s="7">
        <v>2033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87">
        <v>131.28571428571428</v>
      </c>
      <c r="P749" s="58">
        <v>288.9146679996353</v>
      </c>
      <c r="Q749" s="99" t="s">
        <v>2086</v>
      </c>
      <c r="R749" s="19"/>
    </row>
    <row r="750" spans="1:18">
      <c r="A750" s="100" t="s">
        <v>1551</v>
      </c>
      <c r="B750" s="11">
        <v>316380</v>
      </c>
      <c r="C750" s="7" t="s">
        <v>572</v>
      </c>
      <c r="D750" s="7">
        <v>99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87">
        <v>18.928571428571427</v>
      </c>
      <c r="P750" s="58">
        <v>268.49037487335357</v>
      </c>
      <c r="Q750" s="99" t="s">
        <v>2086</v>
      </c>
      <c r="R750" s="19"/>
    </row>
    <row r="751" spans="1:18">
      <c r="A751" s="100" t="s">
        <v>892</v>
      </c>
      <c r="B751" s="11">
        <v>316390</v>
      </c>
      <c r="C751" s="7" t="s">
        <v>846</v>
      </c>
      <c r="D751" s="7">
        <v>95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87">
        <v>13.428571428571429</v>
      </c>
      <c r="P751" s="58">
        <v>277.5071590942639</v>
      </c>
      <c r="Q751" s="99" t="s">
        <v>2086</v>
      </c>
      <c r="R751" s="19"/>
    </row>
    <row r="752" spans="1:18">
      <c r="A752" s="100" t="s">
        <v>1551</v>
      </c>
      <c r="B752" s="11">
        <v>316400</v>
      </c>
      <c r="C752" s="7" t="s">
        <v>739</v>
      </c>
      <c r="D752" s="7">
        <v>147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87">
        <v>25.142857142857142</v>
      </c>
      <c r="P752" s="58">
        <v>316.18281115263005</v>
      </c>
      <c r="Q752" s="99" t="s">
        <v>2086</v>
      </c>
      <c r="R752" s="19"/>
    </row>
    <row r="753" spans="1:18">
      <c r="A753" s="100" t="s">
        <v>1298</v>
      </c>
      <c r="B753" s="7">
        <v>316410</v>
      </c>
      <c r="C753" s="7" t="s">
        <v>695</v>
      </c>
      <c r="D753" s="7">
        <v>116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87">
        <v>20.142857142857142</v>
      </c>
      <c r="P753" s="58">
        <v>375.6594021420579</v>
      </c>
      <c r="Q753" s="99" t="s">
        <v>2086</v>
      </c>
      <c r="R753" s="19"/>
    </row>
    <row r="754" spans="1:18">
      <c r="A754" s="100" t="s">
        <v>1048</v>
      </c>
      <c r="B754" s="11">
        <v>316420</v>
      </c>
      <c r="C754" s="7" t="s">
        <v>462</v>
      </c>
      <c r="D754" s="7">
        <v>99</v>
      </c>
      <c r="E754" s="16">
        <v>12557</v>
      </c>
      <c r="F754" s="7" t="s">
        <v>129</v>
      </c>
      <c r="G754" s="17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87">
        <v>0</v>
      </c>
      <c r="P754" s="58">
        <v>0</v>
      </c>
      <c r="Q754" s="99" t="s">
        <v>2085</v>
      </c>
      <c r="R754" s="19"/>
    </row>
    <row r="755" spans="1:18">
      <c r="A755" s="100" t="s">
        <v>892</v>
      </c>
      <c r="B755" s="11">
        <v>316430</v>
      </c>
      <c r="C755" s="7" t="s">
        <v>195</v>
      </c>
      <c r="D755" s="7">
        <v>59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87">
        <v>6.0714285714285712</v>
      </c>
      <c r="P755" s="58">
        <v>85.53717344926136</v>
      </c>
      <c r="Q755" s="99" t="s">
        <v>2086</v>
      </c>
      <c r="R755" s="19"/>
    </row>
    <row r="756" spans="1:18">
      <c r="A756" s="100" t="s">
        <v>892</v>
      </c>
      <c r="B756" s="11">
        <v>316440</v>
      </c>
      <c r="C756" s="7" t="s">
        <v>402</v>
      </c>
      <c r="D756" s="7">
        <v>154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87">
        <v>15.285714285714286</v>
      </c>
      <c r="P756" s="58">
        <v>272.81303383391554</v>
      </c>
      <c r="Q756" s="99" t="s">
        <v>2086</v>
      </c>
      <c r="R756" s="19"/>
    </row>
    <row r="757" spans="1:18">
      <c r="A757" s="100" t="s">
        <v>880</v>
      </c>
      <c r="B757" s="11">
        <v>316443</v>
      </c>
      <c r="C757" s="7" t="s">
        <v>556</v>
      </c>
      <c r="D757" s="7">
        <v>114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87">
        <v>8</v>
      </c>
      <c r="P757" s="58">
        <v>261.1818478615736</v>
      </c>
      <c r="Q757" s="99" t="s">
        <v>2086</v>
      </c>
      <c r="R757" s="19"/>
    </row>
    <row r="758" spans="1:18">
      <c r="A758" s="100" t="s">
        <v>1132</v>
      </c>
      <c r="B758" s="11">
        <v>316447</v>
      </c>
      <c r="C758" s="7" t="s">
        <v>222</v>
      </c>
      <c r="D758" s="7">
        <v>101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87">
        <v>9.0714285714285712</v>
      </c>
      <c r="P758" s="58">
        <v>141.71892784609548</v>
      </c>
      <c r="Q758" s="99" t="s">
        <v>2086</v>
      </c>
      <c r="R758" s="19"/>
    </row>
    <row r="759" spans="1:18">
      <c r="A759" s="100" t="s">
        <v>1298</v>
      </c>
      <c r="B759" s="7">
        <v>316450</v>
      </c>
      <c r="C759" s="7" t="s">
        <v>486</v>
      </c>
      <c r="D759" s="7">
        <v>167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87">
        <v>9.1428571428571423</v>
      </c>
      <c r="P759" s="58">
        <v>89.094300748948953</v>
      </c>
      <c r="Q759" s="99" t="s">
        <v>2086</v>
      </c>
      <c r="R759" s="19"/>
    </row>
    <row r="760" spans="1:18">
      <c r="A760" s="100" t="s">
        <v>1060</v>
      </c>
      <c r="B760" s="11">
        <v>316460</v>
      </c>
      <c r="C760" s="7" t="s">
        <v>29</v>
      </c>
      <c r="D760" s="7">
        <v>141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87">
        <v>2.7142857142857144</v>
      </c>
      <c r="P760" s="58">
        <v>39.366000207189472</v>
      </c>
      <c r="Q760" s="99" t="s">
        <v>2085</v>
      </c>
      <c r="R760" s="19"/>
    </row>
    <row r="761" spans="1:18">
      <c r="A761" s="100" t="s">
        <v>892</v>
      </c>
      <c r="B761" s="11">
        <v>316470</v>
      </c>
      <c r="C761" s="7" t="s">
        <v>64</v>
      </c>
      <c r="D761" s="7">
        <v>2405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87">
        <v>68.142857142857139</v>
      </c>
      <c r="P761" s="58">
        <v>96.317715190333487</v>
      </c>
      <c r="Q761" s="99" t="s">
        <v>2086</v>
      </c>
      <c r="R761" s="19"/>
    </row>
    <row r="762" spans="1:18">
      <c r="A762" s="100" t="s">
        <v>1004</v>
      </c>
      <c r="B762" s="11">
        <v>316480</v>
      </c>
      <c r="C762" s="7" t="s">
        <v>806</v>
      </c>
      <c r="D762" s="7">
        <v>49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87">
        <v>0</v>
      </c>
      <c r="P762" s="58">
        <v>0</v>
      </c>
      <c r="Q762" s="99" t="s">
        <v>2085</v>
      </c>
      <c r="R762" s="19"/>
    </row>
    <row r="763" spans="1:18">
      <c r="A763" s="100" t="s">
        <v>892</v>
      </c>
      <c r="B763" s="11">
        <v>316490</v>
      </c>
      <c r="C763" s="7" t="s">
        <v>387</v>
      </c>
      <c r="D763" s="7">
        <v>63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87">
        <v>10.142857142857142</v>
      </c>
      <c r="P763" s="58">
        <v>444.08306229672252</v>
      </c>
      <c r="Q763" s="99" t="s">
        <v>2086</v>
      </c>
      <c r="R763" s="19"/>
    </row>
    <row r="764" spans="1:18">
      <c r="A764" s="100" t="s">
        <v>977</v>
      </c>
      <c r="B764" s="11">
        <v>316500</v>
      </c>
      <c r="C764" s="7" t="s">
        <v>470</v>
      </c>
      <c r="D764" s="7">
        <v>123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87">
        <v>12.071428571428571</v>
      </c>
      <c r="P764" s="58">
        <v>108.1960076313397</v>
      </c>
      <c r="Q764" s="99" t="s">
        <v>2086</v>
      </c>
      <c r="R764" s="19"/>
    </row>
    <row r="765" spans="1:18">
      <c r="A765" s="100" t="s">
        <v>892</v>
      </c>
      <c r="B765" s="11">
        <v>316510</v>
      </c>
      <c r="C765" s="7" t="s">
        <v>318</v>
      </c>
      <c r="D765" s="7">
        <v>167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87">
        <v>13</v>
      </c>
      <c r="P765" s="58">
        <v>183.51214003387918</v>
      </c>
      <c r="Q765" s="99" t="s">
        <v>2086</v>
      </c>
      <c r="R765" s="19"/>
    </row>
    <row r="766" spans="1:18">
      <c r="A766" s="100" t="s">
        <v>892</v>
      </c>
      <c r="B766" s="11">
        <v>316520</v>
      </c>
      <c r="C766" s="7" t="s">
        <v>532</v>
      </c>
      <c r="D766" s="7">
        <v>45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87">
        <v>11.785714285714286</v>
      </c>
      <c r="P766" s="58">
        <v>165.99597585513078</v>
      </c>
      <c r="Q766" s="99" t="s">
        <v>2086</v>
      </c>
      <c r="R766" s="19"/>
    </row>
    <row r="767" spans="1:18">
      <c r="A767" s="100" t="s">
        <v>977</v>
      </c>
      <c r="B767" s="11">
        <v>316530</v>
      </c>
      <c r="C767" s="7" t="s">
        <v>366</v>
      </c>
      <c r="D767" s="7">
        <v>76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87">
        <v>10.571428571428571</v>
      </c>
      <c r="P767" s="58">
        <v>137.88220387933441</v>
      </c>
      <c r="Q767" s="99" t="s">
        <v>2086</v>
      </c>
      <c r="R767" s="19"/>
    </row>
    <row r="768" spans="1:18">
      <c r="A768" s="100" t="s">
        <v>892</v>
      </c>
      <c r="B768" s="11">
        <v>316540</v>
      </c>
      <c r="C768" s="7" t="s">
        <v>807</v>
      </c>
      <c r="D768" s="7">
        <v>126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87">
        <v>17.071428571428573</v>
      </c>
      <c r="P768" s="58">
        <v>248.38394545945835</v>
      </c>
      <c r="Q768" s="99" t="s">
        <v>2086</v>
      </c>
      <c r="R768" s="19"/>
    </row>
    <row r="769" spans="1:18">
      <c r="A769" s="100" t="s">
        <v>1298</v>
      </c>
      <c r="B769" s="11">
        <v>316550</v>
      </c>
      <c r="C769" s="7" t="s">
        <v>185</v>
      </c>
      <c r="D769" s="7">
        <v>180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87">
        <v>11</v>
      </c>
      <c r="P769" s="58">
        <v>171.55333749220213</v>
      </c>
      <c r="Q769" s="99" t="s">
        <v>2086</v>
      </c>
      <c r="R769" s="19"/>
    </row>
    <row r="770" spans="1:18">
      <c r="A770" s="100" t="s">
        <v>1004</v>
      </c>
      <c r="B770" s="11">
        <v>316553</v>
      </c>
      <c r="C770" s="7" t="s">
        <v>205</v>
      </c>
      <c r="D770" s="7">
        <v>848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87">
        <v>46.714285714285715</v>
      </c>
      <c r="P770" s="58">
        <v>142.78727752257524</v>
      </c>
      <c r="Q770" s="99" t="s">
        <v>2086</v>
      </c>
      <c r="R770" s="19"/>
    </row>
    <row r="771" spans="1:18">
      <c r="A771" s="100" t="s">
        <v>863</v>
      </c>
      <c r="B771" s="11">
        <v>316555</v>
      </c>
      <c r="C771" s="7" t="s">
        <v>466</v>
      </c>
      <c r="D771" s="7">
        <v>96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87">
        <v>7.8571428571428568</v>
      </c>
      <c r="P771" s="58">
        <v>62.983109075293441</v>
      </c>
      <c r="Q771" s="99" t="s">
        <v>2086</v>
      </c>
      <c r="R771" s="19"/>
    </row>
    <row r="772" spans="1:18">
      <c r="A772" s="100" t="s">
        <v>1551</v>
      </c>
      <c r="B772" s="11">
        <v>316556</v>
      </c>
      <c r="C772" s="7" t="s">
        <v>747</v>
      </c>
      <c r="D772" s="7">
        <v>49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87">
        <v>1.1428571428571428</v>
      </c>
      <c r="P772" s="58">
        <v>40.498126961628024</v>
      </c>
      <c r="Q772" s="99" t="s">
        <v>2085</v>
      </c>
      <c r="R772" s="19"/>
    </row>
    <row r="773" spans="1:18">
      <c r="A773" s="100" t="s">
        <v>892</v>
      </c>
      <c r="B773" s="11">
        <v>316557</v>
      </c>
      <c r="C773" s="7" t="s">
        <v>484</v>
      </c>
      <c r="D773" s="7">
        <v>218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87">
        <v>3.7857142857142856</v>
      </c>
      <c r="P773" s="58">
        <v>69.284668479397624</v>
      </c>
      <c r="Q773" s="99" t="s">
        <v>2086</v>
      </c>
      <c r="R773" s="19"/>
    </row>
    <row r="774" spans="1:18">
      <c r="A774" s="100" t="s">
        <v>880</v>
      </c>
      <c r="B774" s="11">
        <v>316560</v>
      </c>
      <c r="C774" s="7" t="s">
        <v>749</v>
      </c>
      <c r="D774" s="7">
        <v>58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87">
        <v>4.2857142857142856</v>
      </c>
      <c r="P774" s="58">
        <v>208.85547201336675</v>
      </c>
      <c r="Q774" s="99" t="s">
        <v>2086</v>
      </c>
      <c r="R774" s="19"/>
    </row>
    <row r="775" spans="1:18">
      <c r="A775" s="100" t="s">
        <v>880</v>
      </c>
      <c r="B775" s="11">
        <v>316570</v>
      </c>
      <c r="C775" s="7" t="s">
        <v>435</v>
      </c>
      <c r="D775" s="7">
        <v>199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87">
        <v>17.857142857142858</v>
      </c>
      <c r="P775" s="58">
        <v>224.56165564817476</v>
      </c>
      <c r="Q775" s="99" t="s">
        <v>2086</v>
      </c>
      <c r="R775" s="19"/>
    </row>
    <row r="776" spans="1:18">
      <c r="A776" s="100" t="s">
        <v>892</v>
      </c>
      <c r="B776" s="11">
        <v>316580</v>
      </c>
      <c r="C776" s="7" t="s">
        <v>847</v>
      </c>
      <c r="D776" s="7">
        <v>63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87">
        <v>0</v>
      </c>
      <c r="P776" s="58">
        <v>0</v>
      </c>
      <c r="Q776" s="99" t="s">
        <v>2085</v>
      </c>
      <c r="R776" s="19"/>
    </row>
    <row r="777" spans="1:18">
      <c r="A777" s="100" t="s">
        <v>948</v>
      </c>
      <c r="B777" s="13">
        <v>316590</v>
      </c>
      <c r="C777" s="7" t="s">
        <v>599</v>
      </c>
      <c r="D777" s="7">
        <v>10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87">
        <v>1.3571428571428572</v>
      </c>
      <c r="P777" s="58">
        <v>31.925261283059449</v>
      </c>
      <c r="Q777" s="99" t="s">
        <v>2085</v>
      </c>
      <c r="R777" s="19"/>
    </row>
    <row r="778" spans="1:18">
      <c r="A778" s="100" t="s">
        <v>977</v>
      </c>
      <c r="B778" s="11">
        <v>316600</v>
      </c>
      <c r="C778" s="7" t="s">
        <v>177</v>
      </c>
      <c r="D778" s="7">
        <v>39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87">
        <v>5.1428571428571432</v>
      </c>
      <c r="P778" s="58">
        <v>87.627485821385974</v>
      </c>
      <c r="Q778" s="99" t="s">
        <v>2086</v>
      </c>
      <c r="R778" s="19"/>
    </row>
    <row r="779" spans="1:18">
      <c r="A779" s="100" t="s">
        <v>1004</v>
      </c>
      <c r="B779" s="11">
        <v>316610</v>
      </c>
      <c r="C779" s="7" t="s">
        <v>287</v>
      </c>
      <c r="D779" s="7">
        <v>26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87">
        <v>1.3571428571428572</v>
      </c>
      <c r="P779" s="58">
        <v>37.740346416653423</v>
      </c>
      <c r="Q779" s="99" t="s">
        <v>2085</v>
      </c>
      <c r="R779" s="19"/>
    </row>
    <row r="780" spans="1:18">
      <c r="A780" s="100" t="s">
        <v>977</v>
      </c>
      <c r="B780" s="11">
        <v>316620</v>
      </c>
      <c r="C780" s="7" t="s">
        <v>158</v>
      </c>
      <c r="D780" s="7">
        <v>118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87">
        <v>2.9285714285714284</v>
      </c>
      <c r="P780" s="58">
        <v>27.633246165044618</v>
      </c>
      <c r="Q780" s="99" t="s">
        <v>2085</v>
      </c>
      <c r="R780" s="19"/>
    </row>
    <row r="781" spans="1:18">
      <c r="A781" s="100" t="s">
        <v>1551</v>
      </c>
      <c r="B781" s="11">
        <v>316630</v>
      </c>
      <c r="C781" s="7" t="s">
        <v>232</v>
      </c>
      <c r="D781" s="7">
        <v>58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87">
        <v>4.2857142857142856</v>
      </c>
      <c r="P781" s="58">
        <v>57.303306400779327</v>
      </c>
      <c r="Q781" s="99" t="s">
        <v>2086</v>
      </c>
      <c r="R781" s="19"/>
    </row>
    <row r="782" spans="1:18">
      <c r="A782" s="100" t="s">
        <v>892</v>
      </c>
      <c r="B782" s="11">
        <v>316640</v>
      </c>
      <c r="C782" s="7" t="s">
        <v>777</v>
      </c>
      <c r="D782" s="7">
        <v>17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87">
        <v>6.1428571428571432</v>
      </c>
      <c r="P782" s="58">
        <v>325.70822602635968</v>
      </c>
      <c r="Q782" s="99" t="s">
        <v>2086</v>
      </c>
      <c r="R782" s="19"/>
    </row>
    <row r="783" spans="1:18">
      <c r="A783" s="100" t="s">
        <v>948</v>
      </c>
      <c r="B783" s="11">
        <v>316650</v>
      </c>
      <c r="C783" s="7" t="s">
        <v>756</v>
      </c>
      <c r="D783" s="7">
        <v>40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87">
        <v>9.8571428571428577</v>
      </c>
      <c r="P783" s="58">
        <v>225.30612244897961</v>
      </c>
      <c r="Q783" s="99" t="s">
        <v>2086</v>
      </c>
      <c r="R783" s="19"/>
    </row>
    <row r="784" spans="1:18">
      <c r="A784" s="100" t="s">
        <v>1060</v>
      </c>
      <c r="B784" s="11">
        <v>316660</v>
      </c>
      <c r="C784" s="7" t="s">
        <v>675</v>
      </c>
      <c r="D784" s="7">
        <v>22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87">
        <v>7.4285714285714288</v>
      </c>
      <c r="P784" s="58">
        <v>928.57142857142856</v>
      </c>
      <c r="Q784" s="99" t="s">
        <v>2086</v>
      </c>
      <c r="R784" s="19"/>
    </row>
    <row r="785" spans="1:18">
      <c r="A785" s="100" t="s">
        <v>863</v>
      </c>
      <c r="B785" s="11">
        <v>316670</v>
      </c>
      <c r="C785" s="7" t="s">
        <v>357</v>
      </c>
      <c r="D785" s="7">
        <v>349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87">
        <v>12.214285714285714</v>
      </c>
      <c r="P785" s="58">
        <v>137.81209200367499</v>
      </c>
      <c r="Q785" s="99" t="s">
        <v>2086</v>
      </c>
      <c r="R785" s="19"/>
    </row>
    <row r="786" spans="1:18">
      <c r="A786" s="100" t="s">
        <v>1483</v>
      </c>
      <c r="B786" s="11">
        <v>316680</v>
      </c>
      <c r="C786" s="7" t="s">
        <v>17</v>
      </c>
      <c r="D786" s="7">
        <v>395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87">
        <v>29.785714285714285</v>
      </c>
      <c r="P786" s="58">
        <v>256.90628157421327</v>
      </c>
      <c r="Q786" s="99" t="s">
        <v>2086</v>
      </c>
      <c r="R786" s="19"/>
    </row>
    <row r="787" spans="1:18">
      <c r="A787" s="100" t="s">
        <v>892</v>
      </c>
      <c r="B787" s="11">
        <v>316690</v>
      </c>
      <c r="C787" s="7" t="s">
        <v>634</v>
      </c>
      <c r="D787" s="7">
        <v>65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87">
        <v>6.4285714285714288</v>
      </c>
      <c r="P787" s="58">
        <v>82.238344998994862</v>
      </c>
      <c r="Q787" s="99" t="s">
        <v>2086</v>
      </c>
      <c r="R787" s="19"/>
    </row>
    <row r="788" spans="1:18">
      <c r="A788" s="100" t="s">
        <v>1048</v>
      </c>
      <c r="B788" s="11">
        <v>316695</v>
      </c>
      <c r="C788" s="7" t="s">
        <v>848</v>
      </c>
      <c r="D788" s="7">
        <v>58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87">
        <v>1.1428571428571428</v>
      </c>
      <c r="P788" s="58">
        <v>23.568924373213914</v>
      </c>
      <c r="Q788" s="99" t="s">
        <v>2085</v>
      </c>
      <c r="R788" s="19"/>
    </row>
    <row r="789" spans="1:18">
      <c r="A789" s="100" t="s">
        <v>892</v>
      </c>
      <c r="B789" s="11">
        <v>316700</v>
      </c>
      <c r="C789" s="7" t="s">
        <v>408</v>
      </c>
      <c r="D789" s="7">
        <v>8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87">
        <v>0</v>
      </c>
      <c r="P789" s="58">
        <v>0</v>
      </c>
      <c r="Q789" s="99" t="s">
        <v>2085</v>
      </c>
      <c r="R789" s="19"/>
    </row>
    <row r="790" spans="1:18">
      <c r="A790" s="100" t="s">
        <v>948</v>
      </c>
      <c r="B790" s="13">
        <v>316710</v>
      </c>
      <c r="C790" s="7" t="s">
        <v>349</v>
      </c>
      <c r="D790" s="7">
        <v>309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87">
        <v>30.928571428571427</v>
      </c>
      <c r="P790" s="58">
        <v>145.30688949293599</v>
      </c>
      <c r="Q790" s="99" t="s">
        <v>2086</v>
      </c>
      <c r="R790" s="19"/>
    </row>
    <row r="791" spans="1:18">
      <c r="A791" s="100" t="s">
        <v>1004</v>
      </c>
      <c r="B791" s="11">
        <v>316720</v>
      </c>
      <c r="C791" s="7" t="s">
        <v>11</v>
      </c>
      <c r="D791" s="7">
        <v>8827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87">
        <v>355.85714285714283</v>
      </c>
      <c r="P791" s="58">
        <v>148.12075141401505</v>
      </c>
      <c r="Q791" s="99" t="s">
        <v>2086</v>
      </c>
      <c r="R791" s="19"/>
    </row>
    <row r="792" spans="1:18">
      <c r="A792" s="100" t="s">
        <v>880</v>
      </c>
      <c r="B792" s="11">
        <v>316730</v>
      </c>
      <c r="C792" s="7" t="s">
        <v>458</v>
      </c>
      <c r="D792" s="7">
        <v>41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87">
        <v>4</v>
      </c>
      <c r="P792" s="58">
        <v>173.61111111111111</v>
      </c>
      <c r="Q792" s="99" t="s">
        <v>2086</v>
      </c>
      <c r="R792" s="19"/>
    </row>
    <row r="793" spans="1:18">
      <c r="A793" s="100" t="s">
        <v>892</v>
      </c>
      <c r="B793" s="11">
        <v>316740</v>
      </c>
      <c r="C793" s="7" t="s">
        <v>586</v>
      </c>
      <c r="D793" s="7">
        <v>76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87">
        <v>5.4285714285714288</v>
      </c>
      <c r="P793" s="58">
        <v>85.422052377205802</v>
      </c>
      <c r="Q793" s="99" t="s">
        <v>2086</v>
      </c>
      <c r="R793" s="19"/>
    </row>
    <row r="794" spans="1:18">
      <c r="A794" s="100" t="s">
        <v>880</v>
      </c>
      <c r="B794" s="7">
        <v>316750</v>
      </c>
      <c r="C794" s="7" t="s">
        <v>849</v>
      </c>
      <c r="D794" s="7">
        <v>86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87">
        <v>6.5714285714285712</v>
      </c>
      <c r="P794" s="58">
        <v>245.11109926999521</v>
      </c>
      <c r="Q794" s="99" t="s">
        <v>2086</v>
      </c>
      <c r="R794" s="19"/>
    </row>
    <row r="795" spans="1:18">
      <c r="A795" s="100" t="s">
        <v>1551</v>
      </c>
      <c r="B795" s="11">
        <v>316760</v>
      </c>
      <c r="C795" s="7" t="s">
        <v>330</v>
      </c>
      <c r="D795" s="7">
        <v>532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87">
        <v>69.571428571428569</v>
      </c>
      <c r="P795" s="58">
        <v>350.11538710396343</v>
      </c>
      <c r="Q795" s="99" t="s">
        <v>2086</v>
      </c>
      <c r="R795" s="19"/>
    </row>
    <row r="796" spans="1:18">
      <c r="A796" s="100" t="s">
        <v>1298</v>
      </c>
      <c r="B796" s="11">
        <v>316770</v>
      </c>
      <c r="C796" s="7" t="s">
        <v>850</v>
      </c>
      <c r="D796" s="7">
        <v>122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87">
        <v>5.7142857142857144</v>
      </c>
      <c r="P796" s="58">
        <v>98.692326671601293</v>
      </c>
      <c r="Q796" s="99" t="s">
        <v>2086</v>
      </c>
      <c r="R796" s="19"/>
    </row>
    <row r="797" spans="1:18">
      <c r="A797" s="100" t="s">
        <v>892</v>
      </c>
      <c r="B797" s="11">
        <v>316780</v>
      </c>
      <c r="C797" s="7" t="s">
        <v>523</v>
      </c>
      <c r="D797" s="7">
        <v>137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87">
        <v>12.071428571428571</v>
      </c>
      <c r="P797" s="58">
        <v>192.71118409049441</v>
      </c>
      <c r="Q797" s="99" t="s">
        <v>2086</v>
      </c>
      <c r="R797" s="19"/>
    </row>
    <row r="798" spans="1:18">
      <c r="A798" s="100" t="s">
        <v>880</v>
      </c>
      <c r="B798" s="11">
        <v>316790</v>
      </c>
      <c r="C798" s="7" t="s">
        <v>335</v>
      </c>
      <c r="D798" s="7">
        <v>64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87">
        <v>5.5</v>
      </c>
      <c r="P798" s="58">
        <v>139.55848769347881</v>
      </c>
      <c r="Q798" s="99" t="s">
        <v>2086</v>
      </c>
      <c r="R798" s="19"/>
    </row>
    <row r="799" spans="1:18">
      <c r="A799" s="100" t="s">
        <v>1048</v>
      </c>
      <c r="B799" s="7">
        <v>316800</v>
      </c>
      <c r="C799" s="7" t="s">
        <v>354</v>
      </c>
      <c r="D799" s="7">
        <v>1013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87">
        <v>97</v>
      </c>
      <c r="P799" s="58">
        <v>281.68196073876175</v>
      </c>
      <c r="Q799" s="99" t="s">
        <v>2086</v>
      </c>
      <c r="R799" s="19"/>
    </row>
    <row r="800" spans="1:18">
      <c r="A800" s="100" t="s">
        <v>1551</v>
      </c>
      <c r="B800" s="11">
        <v>316805</v>
      </c>
      <c r="C800" s="7" t="s">
        <v>618</v>
      </c>
      <c r="D800" s="7">
        <v>163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87">
        <v>4.5</v>
      </c>
      <c r="P800" s="58">
        <v>142.72121788772597</v>
      </c>
      <c r="Q800" s="99" t="s">
        <v>2086</v>
      </c>
      <c r="R800" s="19"/>
    </row>
    <row r="801" spans="1:18">
      <c r="A801" s="100" t="s">
        <v>959</v>
      </c>
      <c r="B801" s="11">
        <v>316810</v>
      </c>
      <c r="C801" s="7" t="s">
        <v>671</v>
      </c>
      <c r="D801" s="7">
        <v>147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87">
        <v>27.5</v>
      </c>
      <c r="P801" s="58">
        <v>566.19312332715663</v>
      </c>
      <c r="Q801" s="99" t="s">
        <v>2086</v>
      </c>
      <c r="R801" s="19"/>
    </row>
    <row r="802" spans="1:18">
      <c r="A802" s="100" t="s">
        <v>1060</v>
      </c>
      <c r="B802" s="11">
        <v>316820</v>
      </c>
      <c r="C802" s="7" t="s">
        <v>851</v>
      </c>
      <c r="D802" s="7">
        <v>33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87">
        <v>1</v>
      </c>
      <c r="P802" s="58">
        <v>53.163211057947898</v>
      </c>
      <c r="Q802" s="99" t="s">
        <v>2086</v>
      </c>
      <c r="R802" s="19"/>
    </row>
    <row r="803" spans="1:18">
      <c r="A803" s="100" t="s">
        <v>1004</v>
      </c>
      <c r="B803" s="11">
        <v>316830</v>
      </c>
      <c r="C803" s="7" t="s">
        <v>702</v>
      </c>
      <c r="D803" s="7">
        <v>122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87">
        <v>5.4285714285714288</v>
      </c>
      <c r="P803" s="58">
        <v>130.7459399944949</v>
      </c>
      <c r="Q803" s="99" t="s">
        <v>2086</v>
      </c>
      <c r="R803" s="19"/>
    </row>
    <row r="804" spans="1:18">
      <c r="A804" s="100" t="s">
        <v>1298</v>
      </c>
      <c r="B804" s="11">
        <v>316840</v>
      </c>
      <c r="C804" s="7" t="s">
        <v>615</v>
      </c>
      <c r="D804" s="7">
        <v>220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87">
        <v>0</v>
      </c>
      <c r="P804" s="58">
        <v>0</v>
      </c>
      <c r="Q804" s="99" t="s">
        <v>2085</v>
      </c>
      <c r="R804" s="19"/>
    </row>
    <row r="805" spans="1:18">
      <c r="A805" s="100" t="s">
        <v>1551</v>
      </c>
      <c r="B805" s="11">
        <v>316850</v>
      </c>
      <c r="C805" s="7" t="s">
        <v>463</v>
      </c>
      <c r="D805" s="7">
        <v>174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87">
        <v>14.714285714285714</v>
      </c>
      <c r="P805" s="58">
        <v>123.61829550773514</v>
      </c>
      <c r="Q805" s="99" t="s">
        <v>2086</v>
      </c>
      <c r="R805" s="19"/>
    </row>
    <row r="806" spans="1:18">
      <c r="A806" s="100" t="s">
        <v>863</v>
      </c>
      <c r="B806" s="11">
        <v>316860</v>
      </c>
      <c r="C806" s="7" t="s">
        <v>112</v>
      </c>
      <c r="D806" s="7">
        <v>5702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87">
        <v>680.92857142857144</v>
      </c>
      <c r="P806" s="58">
        <v>482.9554665715583</v>
      </c>
      <c r="Q806" s="99" t="s">
        <v>2086</v>
      </c>
      <c r="R806" s="19"/>
    </row>
    <row r="807" spans="1:18">
      <c r="A807" s="100" t="s">
        <v>1132</v>
      </c>
      <c r="B807" s="11">
        <v>316870</v>
      </c>
      <c r="C807" s="7" t="s">
        <v>75</v>
      </c>
      <c r="D807" s="7">
        <v>5035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87">
        <v>224.21428571428572</v>
      </c>
      <c r="P807" s="58">
        <v>249.09653899444035</v>
      </c>
      <c r="Q807" s="99" t="s">
        <v>2086</v>
      </c>
      <c r="R807" s="19"/>
    </row>
    <row r="808" spans="1:18">
      <c r="A808" s="100" t="s">
        <v>977</v>
      </c>
      <c r="B808" s="11">
        <v>316880</v>
      </c>
      <c r="C808" s="7" t="s">
        <v>237</v>
      </c>
      <c r="D808" s="7">
        <v>221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87">
        <v>23.714285714285715</v>
      </c>
      <c r="P808" s="58">
        <v>291.90405852148837</v>
      </c>
      <c r="Q808" s="99" t="s">
        <v>2086</v>
      </c>
      <c r="R808" s="19"/>
    </row>
    <row r="809" spans="1:18">
      <c r="A809" s="100" t="s">
        <v>1483</v>
      </c>
      <c r="B809" s="11">
        <v>316890</v>
      </c>
      <c r="C809" s="7" t="s">
        <v>450</v>
      </c>
      <c r="D809" s="7">
        <v>144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87">
        <v>7.9285714285714288</v>
      </c>
      <c r="P809" s="58">
        <v>119.71268954509178</v>
      </c>
      <c r="Q809" s="99" t="s">
        <v>2086</v>
      </c>
      <c r="R809" s="19"/>
    </row>
    <row r="810" spans="1:18">
      <c r="A810" s="100" t="s">
        <v>880</v>
      </c>
      <c r="B810" s="11">
        <v>316900</v>
      </c>
      <c r="C810" s="7" t="s">
        <v>170</v>
      </c>
      <c r="D810" s="7">
        <v>901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87">
        <v>45.357142857142854</v>
      </c>
      <c r="P810" s="58">
        <v>267.2941414175429</v>
      </c>
      <c r="Q810" s="99" t="s">
        <v>2086</v>
      </c>
      <c r="R810" s="19"/>
    </row>
    <row r="811" spans="1:18">
      <c r="A811" s="100" t="s">
        <v>892</v>
      </c>
      <c r="B811" s="11">
        <v>316905</v>
      </c>
      <c r="C811" s="7" t="s">
        <v>425</v>
      </c>
      <c r="D811" s="7">
        <v>64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87">
        <v>5.6428571428571432</v>
      </c>
      <c r="P811" s="58">
        <v>136.43271621995027</v>
      </c>
      <c r="Q811" s="99" t="s">
        <v>2086</v>
      </c>
      <c r="R811" s="19"/>
    </row>
    <row r="812" spans="1:18">
      <c r="A812" s="100" t="s">
        <v>892</v>
      </c>
      <c r="B812" s="11">
        <v>316910</v>
      </c>
      <c r="C812" s="7" t="s">
        <v>187</v>
      </c>
      <c r="D812" s="7">
        <v>187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87">
        <v>19.714285714285715</v>
      </c>
      <c r="P812" s="58">
        <v>309.43785456420841</v>
      </c>
      <c r="Q812" s="99" t="s">
        <v>2086</v>
      </c>
      <c r="R812" s="19"/>
    </row>
    <row r="813" spans="1:18">
      <c r="A813" s="100" t="s">
        <v>880</v>
      </c>
      <c r="B813" s="11">
        <v>316920</v>
      </c>
      <c r="C813" s="7" t="s">
        <v>729</v>
      </c>
      <c r="D813" s="7">
        <v>555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87">
        <v>81.357142857142861</v>
      </c>
      <c r="P813" s="58">
        <v>974.45374125216028</v>
      </c>
      <c r="Q813" s="99" t="s">
        <v>2086</v>
      </c>
      <c r="R813" s="19"/>
    </row>
    <row r="814" spans="1:18">
      <c r="A814" s="100" t="s">
        <v>892</v>
      </c>
      <c r="B814" s="11">
        <v>316930</v>
      </c>
      <c r="C814" s="7" t="s">
        <v>33</v>
      </c>
      <c r="D814" s="7">
        <v>2443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87">
        <v>390</v>
      </c>
      <c r="P814" s="58">
        <v>489.72211409269562</v>
      </c>
      <c r="Q814" s="99" t="s">
        <v>2086</v>
      </c>
      <c r="R814" s="19"/>
    </row>
    <row r="815" spans="1:18">
      <c r="A815" s="100" t="s">
        <v>1004</v>
      </c>
      <c r="B815" s="11">
        <v>316935</v>
      </c>
      <c r="C815" s="7" t="s">
        <v>181</v>
      </c>
      <c r="D815" s="7">
        <v>790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87">
        <v>48.5</v>
      </c>
      <c r="P815" s="58">
        <v>152.30498681070216</v>
      </c>
      <c r="Q815" s="99" t="s">
        <v>2086</v>
      </c>
      <c r="R815" s="19"/>
    </row>
    <row r="816" spans="1:18">
      <c r="A816" s="100" t="s">
        <v>892</v>
      </c>
      <c r="B816" s="11">
        <v>316940</v>
      </c>
      <c r="C816" s="7" t="s">
        <v>23</v>
      </c>
      <c r="D816" s="7">
        <v>2203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87">
        <v>444.28571428571428</v>
      </c>
      <c r="P816" s="58">
        <v>768.58062188304723</v>
      </c>
      <c r="Q816" s="99" t="s">
        <v>2086</v>
      </c>
      <c r="R816" s="19"/>
    </row>
    <row r="817" spans="1:18">
      <c r="A817" s="100" t="s">
        <v>1298</v>
      </c>
      <c r="B817" s="11">
        <v>316950</v>
      </c>
      <c r="C817" s="7" t="s">
        <v>99</v>
      </c>
      <c r="D817" s="7">
        <v>177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87">
        <v>6.7142857142857144</v>
      </c>
      <c r="P817" s="58">
        <v>97.918706639721663</v>
      </c>
      <c r="Q817" s="99" t="s">
        <v>2086</v>
      </c>
      <c r="R817" s="19"/>
    </row>
    <row r="818" spans="1:18">
      <c r="A818" s="100" t="s">
        <v>1437</v>
      </c>
      <c r="B818" s="11">
        <v>316960</v>
      </c>
      <c r="C818" s="7" t="s">
        <v>168</v>
      </c>
      <c r="D818" s="7">
        <v>893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87">
        <v>30.071428571428573</v>
      </c>
      <c r="P818" s="58">
        <v>117.05044012077605</v>
      </c>
      <c r="Q818" s="99" t="s">
        <v>2086</v>
      </c>
      <c r="R818" s="19"/>
    </row>
    <row r="819" spans="1:18">
      <c r="A819" s="100" t="s">
        <v>948</v>
      </c>
      <c r="B819" s="11">
        <v>316970</v>
      </c>
      <c r="C819" s="7" t="s">
        <v>369</v>
      </c>
      <c r="D819" s="7">
        <v>358</v>
      </c>
      <c r="E819" s="16">
        <v>20163</v>
      </c>
      <c r="F819" s="7" t="s">
        <v>503</v>
      </c>
      <c r="G819" s="17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87">
        <v>22.428571428571427</v>
      </c>
      <c r="P819" s="58">
        <v>111.2362814490474</v>
      </c>
      <c r="Q819" s="99" t="s">
        <v>2086</v>
      </c>
      <c r="R819" s="19"/>
    </row>
    <row r="820" spans="1:18">
      <c r="A820" s="100" t="s">
        <v>892</v>
      </c>
      <c r="B820" s="11">
        <v>316980</v>
      </c>
      <c r="C820" s="7" t="s">
        <v>663</v>
      </c>
      <c r="D820" s="7">
        <v>26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87">
        <v>1</v>
      </c>
      <c r="P820" s="58">
        <v>19.696671262556627</v>
      </c>
      <c r="Q820" s="99" t="s">
        <v>2085</v>
      </c>
      <c r="R820" s="19"/>
    </row>
    <row r="821" spans="1:18">
      <c r="A821" s="100" t="s">
        <v>880</v>
      </c>
      <c r="B821" s="11">
        <v>316990</v>
      </c>
      <c r="C821" s="7" t="s">
        <v>161</v>
      </c>
      <c r="D821" s="7">
        <v>5472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87">
        <v>588.64285714285711</v>
      </c>
      <c r="P821" s="58">
        <v>521.1765524307026</v>
      </c>
      <c r="Q821" s="99" t="s">
        <v>2086</v>
      </c>
      <c r="R821" s="19"/>
    </row>
    <row r="822" spans="1:18">
      <c r="A822" s="100" t="s">
        <v>1048</v>
      </c>
      <c r="B822" s="11">
        <v>317000</v>
      </c>
      <c r="C822" s="7" t="s">
        <v>570</v>
      </c>
      <c r="D822" s="7">
        <v>114</v>
      </c>
      <c r="E822" s="16">
        <v>12458</v>
      </c>
      <c r="F822" s="7" t="s">
        <v>129</v>
      </c>
      <c r="G822" s="17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87">
        <v>9.7857142857142865</v>
      </c>
      <c r="P822" s="58">
        <v>78.54964107974223</v>
      </c>
      <c r="Q822" s="99" t="s">
        <v>2086</v>
      </c>
      <c r="R822" s="19"/>
    </row>
    <row r="823" spans="1:18">
      <c r="A823" s="100" t="s">
        <v>1132</v>
      </c>
      <c r="B823" s="11">
        <v>317005</v>
      </c>
      <c r="C823" s="7" t="s">
        <v>315</v>
      </c>
      <c r="D823" s="7">
        <v>1016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87">
        <v>19.571428571428573</v>
      </c>
      <c r="P823" s="58">
        <v>154.00872341382257</v>
      </c>
      <c r="Q823" s="99" t="s">
        <v>2086</v>
      </c>
      <c r="R823" s="19"/>
    </row>
    <row r="824" spans="1:18">
      <c r="A824" s="100" t="s">
        <v>959</v>
      </c>
      <c r="B824" s="11">
        <v>317010</v>
      </c>
      <c r="C824" s="7" t="s">
        <v>5</v>
      </c>
      <c r="D824" s="7">
        <v>12393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87">
        <v>786.28571428571433</v>
      </c>
      <c r="P824" s="58">
        <v>236.81521400066691</v>
      </c>
      <c r="Q824" s="99" t="s">
        <v>2086</v>
      </c>
      <c r="R824" s="19"/>
    </row>
    <row r="825" spans="1:18">
      <c r="A825" s="100" t="s">
        <v>1437</v>
      </c>
      <c r="B825" s="11">
        <v>317020</v>
      </c>
      <c r="C825" s="7" t="s">
        <v>28</v>
      </c>
      <c r="D825" s="7">
        <v>55668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87">
        <v>8966.2857142857138</v>
      </c>
      <c r="P825" s="58">
        <v>1319.9418387746268</v>
      </c>
      <c r="Q825" s="99" t="s">
        <v>2086</v>
      </c>
      <c r="R825" s="19"/>
    </row>
    <row r="826" spans="1:18">
      <c r="A826" s="100" t="s">
        <v>863</v>
      </c>
      <c r="B826" s="7">
        <v>317030</v>
      </c>
      <c r="C826" s="7" t="s">
        <v>712</v>
      </c>
      <c r="D826" s="7">
        <v>102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87">
        <v>0.7142857142857143</v>
      </c>
      <c r="P826" s="58">
        <v>26.030820491461892</v>
      </c>
      <c r="Q826" s="99" t="s">
        <v>2085</v>
      </c>
      <c r="R826" s="19"/>
    </row>
    <row r="827" spans="1:18">
      <c r="A827" s="100" t="s">
        <v>1483</v>
      </c>
      <c r="B827" s="11">
        <v>317040</v>
      </c>
      <c r="C827" s="7" t="s">
        <v>351</v>
      </c>
      <c r="D827" s="7">
        <v>4287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87">
        <v>189.5</v>
      </c>
      <c r="P827" s="58">
        <v>224.12508426866626</v>
      </c>
      <c r="Q827" s="99" t="s">
        <v>2086</v>
      </c>
      <c r="R827" s="19"/>
    </row>
    <row r="828" spans="1:18">
      <c r="A828" s="100" t="s">
        <v>959</v>
      </c>
      <c r="B828" s="11">
        <v>317043</v>
      </c>
      <c r="C828" s="7" t="s">
        <v>643</v>
      </c>
      <c r="D828" s="7">
        <v>131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87">
        <v>2.5</v>
      </c>
      <c r="P828" s="58">
        <v>56.66364460562103</v>
      </c>
      <c r="Q828" s="99" t="s">
        <v>2086</v>
      </c>
      <c r="R828" s="19"/>
    </row>
    <row r="829" spans="1:18">
      <c r="A829" s="100" t="s">
        <v>1483</v>
      </c>
      <c r="B829" s="11">
        <v>317047</v>
      </c>
      <c r="C829" s="7" t="s">
        <v>580</v>
      </c>
      <c r="D829" s="7">
        <v>33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87">
        <v>0.2857142857142857</v>
      </c>
      <c r="P829" s="58">
        <v>8.4681175374714197</v>
      </c>
      <c r="Q829" s="99" t="s">
        <v>2085</v>
      </c>
      <c r="R829" s="19"/>
    </row>
    <row r="830" spans="1:18">
      <c r="A830" s="100" t="s">
        <v>1551</v>
      </c>
      <c r="B830" s="11">
        <v>317050</v>
      </c>
      <c r="C830" s="7" t="s">
        <v>652</v>
      </c>
      <c r="D830" s="7">
        <v>448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87">
        <v>49</v>
      </c>
      <c r="P830" s="58">
        <v>461.91553544494718</v>
      </c>
      <c r="Q830" s="99" t="s">
        <v>2086</v>
      </c>
      <c r="R830" s="19"/>
    </row>
    <row r="831" spans="1:18">
      <c r="A831" s="100" t="s">
        <v>1048</v>
      </c>
      <c r="B831" s="11">
        <v>317052</v>
      </c>
      <c r="C831" s="7" t="s">
        <v>609</v>
      </c>
      <c r="D831" s="7">
        <v>88</v>
      </c>
      <c r="E831" s="16">
        <v>17171</v>
      </c>
      <c r="F831" s="7" t="s">
        <v>129</v>
      </c>
      <c r="G831" s="17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87">
        <v>0.5714285714285714</v>
      </c>
      <c r="P831" s="58">
        <v>3.3278700799520782</v>
      </c>
      <c r="Q831" s="99" t="s">
        <v>2085</v>
      </c>
      <c r="R831" s="19"/>
    </row>
    <row r="832" spans="1:18">
      <c r="A832" s="100" t="s">
        <v>1132</v>
      </c>
      <c r="B832" s="11">
        <v>317057</v>
      </c>
      <c r="C832" s="7" t="s">
        <v>529</v>
      </c>
      <c r="D832" s="7">
        <v>258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87">
        <v>8.9285714285714288</v>
      </c>
      <c r="P832" s="58">
        <v>134.77088948787062</v>
      </c>
      <c r="Q832" s="99" t="s">
        <v>2086</v>
      </c>
      <c r="R832" s="19"/>
    </row>
    <row r="833" spans="1:18">
      <c r="A833" s="100" t="s">
        <v>892</v>
      </c>
      <c r="B833" s="11">
        <v>317060</v>
      </c>
      <c r="C833" s="7" t="s">
        <v>260</v>
      </c>
      <c r="D833" s="7">
        <v>51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87">
        <v>3</v>
      </c>
      <c r="P833" s="58">
        <v>137.80431786862655</v>
      </c>
      <c r="Q833" s="99" t="s">
        <v>2086</v>
      </c>
      <c r="R833" s="19"/>
    </row>
    <row r="834" spans="1:18">
      <c r="A834" s="100" t="s">
        <v>1048</v>
      </c>
      <c r="B834" s="7">
        <v>317065</v>
      </c>
      <c r="C834" s="7" t="s">
        <v>319</v>
      </c>
      <c r="D834" s="7">
        <v>62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87">
        <v>1.5</v>
      </c>
      <c r="P834" s="58">
        <v>29.821073558648113</v>
      </c>
      <c r="Q834" s="99" t="s">
        <v>2085</v>
      </c>
      <c r="R834" s="19"/>
    </row>
    <row r="835" spans="1:18">
      <c r="A835" s="100" t="s">
        <v>892</v>
      </c>
      <c r="B835" s="11">
        <v>317070</v>
      </c>
      <c r="C835" s="7" t="s">
        <v>56</v>
      </c>
      <c r="D835" s="7">
        <v>4766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87">
        <v>493.85714285714283</v>
      </c>
      <c r="P835" s="58">
        <v>363.62488889823868</v>
      </c>
      <c r="Q835" s="99" t="s">
        <v>2086</v>
      </c>
      <c r="R835" s="19"/>
    </row>
    <row r="836" spans="1:18">
      <c r="A836" s="100" t="s">
        <v>1483</v>
      </c>
      <c r="B836" s="11">
        <v>317075</v>
      </c>
      <c r="C836" s="7" t="s">
        <v>390</v>
      </c>
      <c r="D836" s="7">
        <v>160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87">
        <v>15.928571428571429</v>
      </c>
      <c r="P836" s="58">
        <v>217.99057655086122</v>
      </c>
      <c r="Q836" s="99" t="s">
        <v>2086</v>
      </c>
      <c r="R836" s="19"/>
    </row>
    <row r="837" spans="1:18">
      <c r="A837" s="100" t="s">
        <v>1048</v>
      </c>
      <c r="B837" s="7">
        <v>317080</v>
      </c>
      <c r="C837" s="7" t="s">
        <v>159</v>
      </c>
      <c r="D837" s="7">
        <v>1157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87">
        <v>122.92857142857143</v>
      </c>
      <c r="P837" s="58">
        <v>308.46274071206324</v>
      </c>
      <c r="Q837" s="99" t="s">
        <v>2086</v>
      </c>
      <c r="R837" s="19"/>
    </row>
    <row r="838" spans="1:18">
      <c r="A838" s="100" t="s">
        <v>1048</v>
      </c>
      <c r="B838" s="11">
        <v>317090</v>
      </c>
      <c r="C838" s="7" t="s">
        <v>143</v>
      </c>
      <c r="D838" s="7">
        <v>275</v>
      </c>
      <c r="E838" s="16">
        <v>19695</v>
      </c>
      <c r="F838" s="7" t="s">
        <v>129</v>
      </c>
      <c r="G838" s="17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87">
        <v>82.5</v>
      </c>
      <c r="P838" s="58">
        <v>418.88804265041887</v>
      </c>
      <c r="Q838" s="99" t="s">
        <v>2086</v>
      </c>
      <c r="R838" s="19"/>
    </row>
    <row r="839" spans="1:18">
      <c r="A839" s="100" t="s">
        <v>1483</v>
      </c>
      <c r="B839" s="11">
        <v>317100</v>
      </c>
      <c r="C839" s="7" t="s">
        <v>226</v>
      </c>
      <c r="D839" s="7">
        <v>1093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87">
        <v>110.57142857142857</v>
      </c>
      <c r="P839" s="58">
        <v>527.05766991481278</v>
      </c>
      <c r="Q839" s="99" t="s">
        <v>2086</v>
      </c>
      <c r="R839" s="19"/>
    </row>
    <row r="840" spans="1:18">
      <c r="A840" s="100" t="s">
        <v>1048</v>
      </c>
      <c r="B840" s="11">
        <v>317103</v>
      </c>
      <c r="C840" s="7" t="s">
        <v>852</v>
      </c>
      <c r="D840" s="7">
        <v>110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87">
        <v>11.928571428571429</v>
      </c>
      <c r="P840" s="58">
        <v>125.26064715500819</v>
      </c>
      <c r="Q840" s="99" t="s">
        <v>2086</v>
      </c>
      <c r="R840" s="19"/>
    </row>
    <row r="841" spans="1:18">
      <c r="A841" s="100" t="s">
        <v>948</v>
      </c>
      <c r="B841" s="11">
        <v>317107</v>
      </c>
      <c r="C841" s="7" t="s">
        <v>743</v>
      </c>
      <c r="D841" s="7">
        <v>34</v>
      </c>
      <c r="E841" s="16">
        <v>5863</v>
      </c>
      <c r="F841" s="7" t="s">
        <v>503</v>
      </c>
      <c r="G841" s="17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87">
        <v>0</v>
      </c>
      <c r="P841" s="58">
        <v>0</v>
      </c>
      <c r="Q841" s="99" t="s">
        <v>2085</v>
      </c>
      <c r="R841" s="19"/>
    </row>
    <row r="842" spans="1:18">
      <c r="A842" s="100" t="s">
        <v>959</v>
      </c>
      <c r="B842" s="11">
        <v>317110</v>
      </c>
      <c r="C842" s="7" t="s">
        <v>691</v>
      </c>
      <c r="D842" s="7">
        <v>57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87">
        <v>0</v>
      </c>
      <c r="P842" s="58">
        <v>0</v>
      </c>
      <c r="Q842" s="99" t="s">
        <v>2085</v>
      </c>
      <c r="R842" s="19"/>
    </row>
    <row r="843" spans="1:18">
      <c r="A843" s="100" t="s">
        <v>1132</v>
      </c>
      <c r="B843" s="11">
        <v>317115</v>
      </c>
      <c r="C843" s="7" t="s">
        <v>379</v>
      </c>
      <c r="D843" s="7">
        <v>131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87">
        <v>5.1428571428571432</v>
      </c>
      <c r="P843" s="58">
        <v>104.99912500729161</v>
      </c>
      <c r="Q843" s="99" t="s">
        <v>2086</v>
      </c>
      <c r="R843" s="19"/>
    </row>
    <row r="844" spans="1:18">
      <c r="A844" s="100" t="s">
        <v>1004</v>
      </c>
      <c r="B844" s="11">
        <v>317120</v>
      </c>
      <c r="C844" s="7" t="s">
        <v>68</v>
      </c>
      <c r="D844" s="7">
        <v>1388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87">
        <v>16.857142857142858</v>
      </c>
      <c r="P844" s="58">
        <v>13.186022369304728</v>
      </c>
      <c r="Q844" s="99" t="s">
        <v>2086</v>
      </c>
      <c r="R844" s="19"/>
    </row>
    <row r="845" spans="1:18">
      <c r="A845" s="100" t="s">
        <v>1551</v>
      </c>
      <c r="B845" s="11">
        <v>317130</v>
      </c>
      <c r="C845" s="7" t="s">
        <v>54</v>
      </c>
      <c r="D845" s="7">
        <v>2739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87">
        <v>94.142857142857139</v>
      </c>
      <c r="P845" s="58">
        <v>119.16214007247373</v>
      </c>
      <c r="Q845" s="99" t="s">
        <v>2086</v>
      </c>
      <c r="R845" s="19"/>
    </row>
    <row r="846" spans="1:18">
      <c r="A846" s="100" t="s">
        <v>880</v>
      </c>
      <c r="B846" s="11">
        <v>317140</v>
      </c>
      <c r="C846" s="7" t="s">
        <v>674</v>
      </c>
      <c r="D846" s="7">
        <v>191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87">
        <v>1.6428571428571428</v>
      </c>
      <c r="P846" s="58">
        <v>44.485706549069668</v>
      </c>
      <c r="Q846" s="99" t="s">
        <v>2085</v>
      </c>
      <c r="R846" s="19"/>
    </row>
    <row r="847" spans="1:18">
      <c r="A847" s="100" t="s">
        <v>1298</v>
      </c>
      <c r="B847" s="11">
        <v>317150</v>
      </c>
      <c r="C847" s="7" t="s">
        <v>193</v>
      </c>
      <c r="D847" s="7">
        <v>172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87">
        <v>2.2142857142857144</v>
      </c>
      <c r="P847" s="58">
        <v>66.395373741700581</v>
      </c>
      <c r="Q847" s="99" t="s">
        <v>2086</v>
      </c>
      <c r="R847" s="19"/>
    </row>
    <row r="848" spans="1:18">
      <c r="A848" s="100" t="s">
        <v>948</v>
      </c>
      <c r="B848" s="11">
        <v>317160</v>
      </c>
      <c r="C848" s="7" t="s">
        <v>406</v>
      </c>
      <c r="D848" s="7">
        <v>251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87">
        <v>18.285714285714285</v>
      </c>
      <c r="P848" s="58">
        <v>128.99974804736709</v>
      </c>
      <c r="Q848" s="99" t="s">
        <v>2086</v>
      </c>
      <c r="R848" s="19"/>
    </row>
    <row r="849" spans="1:18">
      <c r="A849" s="100" t="s">
        <v>892</v>
      </c>
      <c r="B849" s="11">
        <v>317170</v>
      </c>
      <c r="C849" s="7" t="s">
        <v>853</v>
      </c>
      <c r="D849" s="7">
        <v>88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87">
        <v>7.4285714285714288</v>
      </c>
      <c r="P849" s="58">
        <v>84.119255221055695</v>
      </c>
      <c r="Q849" s="99" t="s">
        <v>2086</v>
      </c>
      <c r="R849" s="19"/>
    </row>
    <row r="850" spans="1:18">
      <c r="A850" s="100" t="s">
        <v>1004</v>
      </c>
      <c r="B850" s="11">
        <v>317180</v>
      </c>
      <c r="C850" s="7" t="s">
        <v>343</v>
      </c>
      <c r="D850" s="7">
        <v>292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87">
        <v>18.857142857142858</v>
      </c>
      <c r="P850" s="58">
        <v>176.56500802568218</v>
      </c>
      <c r="Q850" s="99" t="s">
        <v>2086</v>
      </c>
      <c r="R850" s="19"/>
    </row>
    <row r="851" spans="1:18">
      <c r="A851" s="100" t="s">
        <v>1298</v>
      </c>
      <c r="B851" s="11">
        <v>317190</v>
      </c>
      <c r="C851" s="7" t="s">
        <v>513</v>
      </c>
      <c r="D851" s="7">
        <v>131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87">
        <v>11.071428571428571</v>
      </c>
      <c r="P851" s="58">
        <v>197.49248254421281</v>
      </c>
      <c r="Q851" s="99" t="s">
        <v>2086</v>
      </c>
      <c r="R851" s="19"/>
    </row>
    <row r="852" spans="1:18">
      <c r="A852" s="100" t="s">
        <v>880</v>
      </c>
      <c r="B852" s="11">
        <v>317200</v>
      </c>
      <c r="C852" s="7" t="s">
        <v>172</v>
      </c>
      <c r="D852" s="7">
        <v>1901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87">
        <v>983.07142857142856</v>
      </c>
      <c r="P852" s="58">
        <v>2351.3954950522111</v>
      </c>
      <c r="Q852" s="99" t="s">
        <v>2086</v>
      </c>
      <c r="R852" s="19"/>
    </row>
    <row r="853" spans="1:18">
      <c r="A853" s="100" t="s">
        <v>880</v>
      </c>
      <c r="B853" s="11">
        <v>317210</v>
      </c>
      <c r="C853" s="7" t="s">
        <v>740</v>
      </c>
      <c r="D853" s="7">
        <v>82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87">
        <v>11.428571428571429</v>
      </c>
      <c r="P853" s="58">
        <v>216.65538253215979</v>
      </c>
      <c r="Q853" s="99" t="s">
        <v>2086</v>
      </c>
      <c r="R853" s="19"/>
    </row>
    <row r="854" spans="1:18">
      <c r="A854" s="100" t="s">
        <v>892</v>
      </c>
      <c r="B854" s="11">
        <v>317220</v>
      </c>
      <c r="C854" s="7" t="s">
        <v>786</v>
      </c>
      <c r="D854" s="7">
        <v>60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87">
        <v>3.8571428571428572</v>
      </c>
      <c r="P854" s="58">
        <v>147.89658194566172</v>
      </c>
      <c r="Q854" s="99" t="s">
        <v>2086</v>
      </c>
      <c r="R854" s="19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tabColor theme="9"/>
  </sheetPr>
  <dimension ref="A2:E19"/>
  <sheetViews>
    <sheetView zoomScale="85" zoomScaleNormal="85" workbookViewId="0">
      <selection activeCell="E3" sqref="E3:E17"/>
    </sheetView>
  </sheetViews>
  <sheetFormatPr defaultRowHeight="1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68" bestFit="1" customWidth="1"/>
  </cols>
  <sheetData>
    <row r="2" spans="1:5" ht="93.75">
      <c r="A2" s="65" t="s">
        <v>2044</v>
      </c>
      <c r="B2" s="65" t="s">
        <v>2045</v>
      </c>
      <c r="C2" s="65" t="s">
        <v>2046</v>
      </c>
      <c r="D2" s="65" t="s">
        <v>2047</v>
      </c>
      <c r="E2" s="65" t="s">
        <v>2048</v>
      </c>
    </row>
    <row r="3" spans="1:5">
      <c r="A3" s="70" t="s">
        <v>1004</v>
      </c>
      <c r="B3" s="69">
        <v>6658650</v>
      </c>
      <c r="C3" s="69">
        <v>101</v>
      </c>
      <c r="D3" s="69">
        <f>COUNTIFS('Municípios pequenos'!E:E,"&lt;30000",'Municípios pequenos'!A:A,'Resumo Municípios pequenos'!A3)</f>
        <v>70</v>
      </c>
      <c r="E3" s="85">
        <f>COUNTIFS('Municípios pequenos'!Q:Q,"Atende",'Municípios pequenos'!A:A,'Resumo Municípios pequenos'!A3)</f>
        <v>16</v>
      </c>
    </row>
    <row r="4" spans="1:5">
      <c r="A4" s="33" t="s">
        <v>977</v>
      </c>
      <c r="B4" s="24">
        <v>797630</v>
      </c>
      <c r="C4" s="24">
        <v>51</v>
      </c>
      <c r="D4" s="24">
        <f>COUNTIFS('Municípios pequenos'!E:E,"&lt;30000",'Municípios pequenos'!A:A,'Resumo Municípios pequenos'!A4)</f>
        <v>46</v>
      </c>
      <c r="E4" s="24">
        <f>COUNTIFS('Municípios pequenos'!Q:Q,"Atende",'Municípios pequenos'!A:A,'Resumo Municípios pequenos'!A4)</f>
        <v>11</v>
      </c>
    </row>
    <row r="5" spans="1:5">
      <c r="A5" s="70" t="s">
        <v>948</v>
      </c>
      <c r="B5" s="69">
        <v>414749</v>
      </c>
      <c r="C5" s="69">
        <v>31</v>
      </c>
      <c r="D5" s="69">
        <f>COUNTIFS('Municípios pequenos'!E:E,"&lt;30000",'Municípios pequenos'!A:A,'Resumo Municípios pequenos'!A5)</f>
        <v>26</v>
      </c>
      <c r="E5" s="85">
        <f>COUNTIFS('Municípios pequenos'!Q:Q,"Atende",'Municípios pequenos'!A:A,'Resumo Municípios pequenos'!A5)</f>
        <v>8</v>
      </c>
    </row>
    <row r="6" spans="1:5">
      <c r="A6" s="33" t="s">
        <v>1298</v>
      </c>
      <c r="B6" s="24">
        <v>703132</v>
      </c>
      <c r="C6" s="24">
        <v>51</v>
      </c>
      <c r="D6" s="24">
        <f>COUNTIFS('Municípios pequenos'!E:E,"&lt;30000",'Municípios pequenos'!A:A,'Resumo Municípios pequenos'!A6)</f>
        <v>50</v>
      </c>
      <c r="E6" s="24">
        <f>COUNTIFS('Municípios pequenos'!Q:Q,"Atende",'Municípios pequenos'!A:A,'Resumo Municípios pequenos'!A6)</f>
        <v>9</v>
      </c>
    </row>
    <row r="7" spans="1:5">
      <c r="A7" s="70" t="s">
        <v>1551</v>
      </c>
      <c r="B7" s="69">
        <v>704380</v>
      </c>
      <c r="C7" s="69">
        <v>53</v>
      </c>
      <c r="D7" s="69">
        <f>COUNTIFS('Municípios pequenos'!E:E,"&lt;30000",'Municípios pequenos'!A:A,'Resumo Municípios pequenos'!A7)</f>
        <v>50</v>
      </c>
      <c r="E7" s="85">
        <f>COUNTIFS('Municípios pequenos'!Q:Q,"Atende",'Municípios pequenos'!A:A,'Resumo Municípios pequenos'!A7)</f>
        <v>5</v>
      </c>
    </row>
    <row r="8" spans="1:5">
      <c r="A8" s="33" t="s">
        <v>863</v>
      </c>
      <c r="B8" s="24">
        <v>846086</v>
      </c>
      <c r="C8" s="24">
        <v>57</v>
      </c>
      <c r="D8" s="24">
        <f>COUNTIFS('Municípios pequenos'!E:E,"&lt;30000",'Municípios pequenos'!A:A,'Resumo Municípios pequenos'!A8)</f>
        <v>53</v>
      </c>
      <c r="E8" s="24">
        <f>COUNTIFS('Municípios pequenos'!Q:Q,"Atende",'Municípios pequenos'!A:A,'Resumo Municípios pequenos'!A8)</f>
        <v>13</v>
      </c>
    </row>
    <row r="9" spans="1:5">
      <c r="A9" s="70" t="s">
        <v>1483</v>
      </c>
      <c r="B9" s="69">
        <v>710512</v>
      </c>
      <c r="C9" s="69">
        <v>33</v>
      </c>
      <c r="D9" s="69">
        <f>COUNTIFS('Municípios pequenos'!E:E,"&lt;30000",'Municípios pequenos'!A:A,'Resumo Municípios pequenos'!A9)</f>
        <v>27</v>
      </c>
      <c r="E9" s="85">
        <f>COUNTIFS('Municípios pequenos'!Q:Q,"Atende",'Municípios pequenos'!A:A,'Resumo Municípios pequenos'!A9)</f>
        <v>6</v>
      </c>
    </row>
    <row r="10" spans="1:5">
      <c r="A10" s="33" t="s">
        <v>1048</v>
      </c>
      <c r="B10" s="24">
        <v>1704475</v>
      </c>
      <c r="C10" s="24">
        <v>86</v>
      </c>
      <c r="D10" s="24">
        <f>COUNTIFS('Municípios pequenos'!E:E,"&lt;30000",'Municípios pequenos'!A:A,'Resumo Municípios pequenos'!A10)</f>
        <v>72</v>
      </c>
      <c r="E10" s="24">
        <f>COUNTIFS('Municípios pequenos'!Q:Q,"Atende",'Municípios pequenos'!A:A,'Resumo Municípios pequenos'!A10)</f>
        <v>39</v>
      </c>
    </row>
    <row r="11" spans="1:5">
      <c r="A11" s="70" t="s">
        <v>1060</v>
      </c>
      <c r="B11" s="69">
        <v>1296620</v>
      </c>
      <c r="C11" s="69">
        <v>53</v>
      </c>
      <c r="D11" s="69">
        <f>COUNTIFS('Municípios pequenos'!E:E,"&lt;30000",'Municípios pequenos'!A:A,'Resumo Municípios pequenos'!A11)</f>
        <v>43</v>
      </c>
      <c r="E11" s="85">
        <f>COUNTIFS('Municípios pequenos'!Q:Q,"Atende",'Municípios pequenos'!A:A,'Resumo Municípios pequenos'!A11)</f>
        <v>5</v>
      </c>
    </row>
    <row r="12" spans="1:5">
      <c r="A12" s="33" t="s">
        <v>880</v>
      </c>
      <c r="B12" s="24">
        <v>1684152</v>
      </c>
      <c r="C12" s="24">
        <v>94</v>
      </c>
      <c r="D12" s="24">
        <f>COUNTIFS('Municípios pequenos'!E:E,"&lt;30000",'Municípios pequenos'!A:A,'Resumo Municípios pequenos'!A12)</f>
        <v>85</v>
      </c>
      <c r="E12" s="24">
        <f>COUNTIFS('Municípios pequenos'!Q:Q,"Atende",'Municípios pequenos'!A:A,'Resumo Municípios pequenos'!A12)</f>
        <v>11</v>
      </c>
    </row>
    <row r="13" spans="1:5">
      <c r="A13" s="70" t="s">
        <v>892</v>
      </c>
      <c r="B13" s="69">
        <v>2834846</v>
      </c>
      <c r="C13" s="69">
        <v>154</v>
      </c>
      <c r="D13" s="69">
        <f>COUNTIFS('Municípios pequenos'!E:E,"&lt;30000",'Municípios pequenos'!A:A,'Resumo Municípios pequenos'!A13)</f>
        <v>134</v>
      </c>
      <c r="E13" s="85">
        <f>COUNTIFS('Municípios pequenos'!Q:Q,"Atende",'Municípios pequenos'!A:A,'Resumo Municípios pequenos'!A13)</f>
        <v>13</v>
      </c>
    </row>
    <row r="14" spans="1:5">
      <c r="A14" s="33" t="s">
        <v>1437</v>
      </c>
      <c r="B14" s="24">
        <v>1298358</v>
      </c>
      <c r="C14" s="24">
        <v>27</v>
      </c>
      <c r="D14" s="24">
        <f>COUNTIFS('Municípios pequenos'!E:E,"&lt;30000",'Municípios pequenos'!A:A,'Resumo Municípios pequenos'!A14)</f>
        <v>22</v>
      </c>
      <c r="E14" s="24">
        <f>COUNTIFS('Municípios pequenos'!Q:Q,"Atende",'Municípios pequenos'!A:A,'Resumo Municípios pequenos'!A14)</f>
        <v>3</v>
      </c>
    </row>
    <row r="15" spans="1:5">
      <c r="A15" s="70" t="s">
        <v>959</v>
      </c>
      <c r="B15" s="69">
        <v>787922</v>
      </c>
      <c r="C15" s="69">
        <v>27</v>
      </c>
      <c r="D15" s="69">
        <f>COUNTIFS('Municípios pequenos'!E:E,"&lt;30000",'Municípios pequenos'!A:A,'Resumo Municípios pequenos'!A15)</f>
        <v>23</v>
      </c>
      <c r="E15" s="85">
        <f>COUNTIFS('Municípios pequenos'!Q:Q,"Atende",'Municípios pequenos'!A:A,'Resumo Municípios pequenos'!A15)</f>
        <v>2</v>
      </c>
    </row>
    <row r="16" spans="1:5">
      <c r="A16" s="33" t="s">
        <v>1132</v>
      </c>
      <c r="B16" s="24">
        <v>850729</v>
      </c>
      <c r="C16" s="24">
        <v>35</v>
      </c>
      <c r="D16" s="24">
        <f>COUNTIFS('Municípios pequenos'!E:E,"&lt;30000",'Municípios pequenos'!A:A,'Resumo Municípios pequenos'!A16)</f>
        <v>30</v>
      </c>
      <c r="E16" s="24">
        <f>COUNTIFS('Municípios pequenos'!Q:Q,"Atende",'Municípios pequenos'!A:A,'Resumo Municípios pequenos'!A16)</f>
        <v>8</v>
      </c>
    </row>
    <row r="17" spans="1:5">
      <c r="A17" s="71" t="s">
        <v>1953</v>
      </c>
      <c r="B17" s="71">
        <v>21292241</v>
      </c>
      <c r="C17" s="71">
        <f>SUM(C3:C16)</f>
        <v>853</v>
      </c>
      <c r="D17" s="71">
        <f>SUM(D3:D16)</f>
        <v>731</v>
      </c>
      <c r="E17" s="71">
        <f>SUM(E3:E16)</f>
        <v>149</v>
      </c>
    </row>
    <row r="18" spans="1:5">
      <c r="A18" s="68"/>
    </row>
    <row r="19" spans="1:5">
      <c r="A19" s="6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Sala de Situação</cp:lastModifiedBy>
  <dcterms:created xsi:type="dcterms:W3CDTF">2020-03-16T11:42:57Z</dcterms:created>
  <dcterms:modified xsi:type="dcterms:W3CDTF">2021-02-02T18:09:38Z</dcterms:modified>
</cp:coreProperties>
</file>